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G:\共有ドライブ\stc_地方創生支援\02_公会計\01_顧問・支援\28585_常陸太田市\R4年度\■報告書\5_連結財務書類\"/>
    </mc:Choice>
  </mc:AlternateContent>
  <xr:revisionPtr revIDLastSave="0" documentId="13_ncr:1_{1C28D15B-710F-4551-AE1F-150B81BB5BEC}" xr6:coauthVersionLast="47" xr6:coauthVersionMax="47" xr10:uidLastSave="{00000000-0000-0000-0000-000000000000}"/>
  <bookViews>
    <workbookView xWindow="-110" yWindow="-110" windowWidth="19420" windowHeight="10300" tabRatio="852" firstSheet="1" activeTab="1" xr2:uid="{00000000-000D-0000-FFFF-FFFF00000000}"/>
  </bookViews>
  <sheets>
    <sheet name="入力・チェックシート" sheetId="19" state="hidden" r:id="rId1"/>
    <sheet name="（集計）資産項目の明細" sheetId="15" r:id="rId2"/>
    <sheet name="①全体会計（法適除く）" sheetId="24" state="hidden" r:id="rId3"/>
    <sheet name="PPPより有形固定資産の明細貼付" sheetId="25" state="hidden" r:id="rId4"/>
    <sheet name="PPPより行政目的別の明細" sheetId="26" state="hidden" r:id="rId5"/>
    <sheet name="②県3団体" sheetId="18" state="hidden" r:id="rId6"/>
    <sheet name="③附属明細書より" sheetId="21" state="hidden" r:id="rId7"/>
    <sheet name="④BS入力シートより" sheetId="23" state="hidden" r:id="rId8"/>
  </sheets>
  <externalReferences>
    <externalReference r:id="rId9"/>
  </externalReferences>
  <definedNames>
    <definedName name="AS2DocOpenMode" hidden="1">"AS2DocumentEdit"</definedName>
    <definedName name="_xlnm.Print_Area" localSheetId="1">'（集計）資産項目の明細'!$A$1:$R$25</definedName>
    <definedName name="_xlnm.Print_Area" localSheetId="2">'①全体会計（法適除く）'!$A$1:$R$45</definedName>
    <definedName name="_xlnm.Print_Area" localSheetId="5">②県3団体!$A$1:$V$45</definedName>
    <definedName name="_xlnm.Print_Area" localSheetId="6">③附属明細書より!$A$1:$V$48</definedName>
    <definedName name="_xlnm.Print_Area" localSheetId="7">④BS入力シートより!$A$1:$R$48</definedName>
    <definedName name="会計">OFFSET([1]会計マスタ!$I$2,1,0,COUNTA([1]会計マスタ!$I:$I)-1,3)</definedName>
    <definedName name="会計Dropdown">OFFSET([1]会計マスタ!$E$2,1,0,COUNT([1]会計マスタ!$D:$D),1)</definedName>
    <definedName name="振替後の科目" localSheetId="6">#REF!</definedName>
    <definedName name="振替後の科目" localSheetId="7">#REF!</definedName>
    <definedName name="振替後の科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2" i="15" l="1"/>
  <c r="J107" i="21" l="1"/>
  <c r="J151" i="18"/>
  <c r="J55" i="18"/>
  <c r="AF173" i="23" l="1"/>
  <c r="E12" i="19" l="1"/>
  <c r="E11" i="19"/>
  <c r="E10" i="19"/>
  <c r="E9" i="19"/>
  <c r="C4" i="19" l="1"/>
  <c r="H89" i="19" l="1"/>
  <c r="AP112" i="23" l="1"/>
  <c r="AO112" i="23"/>
  <c r="AN112" i="23"/>
  <c r="AM112" i="23"/>
  <c r="AL112" i="23"/>
  <c r="AK112" i="23"/>
  <c r="AJ112" i="23"/>
  <c r="AI112" i="23"/>
  <c r="AP262" i="23" l="1"/>
  <c r="AO262" i="23"/>
  <c r="AN262" i="23"/>
  <c r="AM262" i="23"/>
  <c r="AL262" i="23"/>
  <c r="AK262" i="23"/>
  <c r="AJ262" i="23"/>
  <c r="AO58" i="23" l="1"/>
  <c r="AN58" i="23"/>
  <c r="AM58" i="23"/>
  <c r="AL58" i="23"/>
  <c r="AK58" i="23"/>
  <c r="AJ58" i="23"/>
  <c r="AI58" i="23"/>
  <c r="D256" i="21" l="1"/>
  <c r="D275" i="21" s="1"/>
  <c r="D205" i="21"/>
  <c r="D213" i="21" s="1"/>
  <c r="D154" i="21"/>
  <c r="D160" i="21" s="1"/>
  <c r="D103" i="21"/>
  <c r="D118" i="21" s="1"/>
  <c r="D52" i="21"/>
  <c r="H301" i="21"/>
  <c r="F301" i="21"/>
  <c r="H300" i="21"/>
  <c r="F300" i="21"/>
  <c r="H299" i="21"/>
  <c r="F299" i="21"/>
  <c r="H298" i="21"/>
  <c r="F298" i="21"/>
  <c r="H297" i="21"/>
  <c r="F297" i="21"/>
  <c r="H296" i="21"/>
  <c r="F296" i="21"/>
  <c r="H294" i="21"/>
  <c r="F294" i="21"/>
  <c r="H293" i="21"/>
  <c r="F293" i="21"/>
  <c r="H292" i="21"/>
  <c r="F292" i="21"/>
  <c r="H291" i="21"/>
  <c r="F291" i="21"/>
  <c r="H290" i="21"/>
  <c r="F290" i="21"/>
  <c r="H289" i="21"/>
  <c r="F289" i="21"/>
  <c r="H288" i="21"/>
  <c r="F288" i="21"/>
  <c r="H287" i="21"/>
  <c r="F287" i="21"/>
  <c r="H286" i="21"/>
  <c r="F286" i="21"/>
  <c r="D212" i="21" l="1"/>
  <c r="D210" i="21"/>
  <c r="D263" i="21"/>
  <c r="D265" i="21"/>
  <c r="D262" i="21"/>
  <c r="D264" i="21"/>
  <c r="D261" i="21"/>
  <c r="D211" i="21"/>
  <c r="D268" i="21"/>
  <c r="D220" i="21"/>
  <c r="D219" i="21"/>
  <c r="D222" i="21"/>
  <c r="D270" i="21"/>
  <c r="D217" i="21"/>
  <c r="D223" i="21"/>
  <c r="D271" i="21"/>
  <c r="D221" i="21"/>
  <c r="D215" i="21"/>
  <c r="D260" i="21"/>
  <c r="D273" i="21"/>
  <c r="D214" i="21"/>
  <c r="D267" i="21"/>
  <c r="D274" i="21"/>
  <c r="D209" i="21"/>
  <c r="D216" i="21"/>
  <c r="D224" i="21"/>
  <c r="D272" i="21"/>
  <c r="D266" i="21"/>
  <c r="D58" i="21"/>
  <c r="D71" i="21"/>
  <c r="D60" i="21"/>
  <c r="D119" i="21"/>
  <c r="D168" i="21"/>
  <c r="D66" i="21"/>
  <c r="D62" i="21"/>
  <c r="D112" i="21"/>
  <c r="D164" i="21"/>
  <c r="D56" i="21"/>
  <c r="D63" i="21"/>
  <c r="D59" i="21"/>
  <c r="D111" i="21"/>
  <c r="D161" i="21"/>
  <c r="D158" i="21"/>
  <c r="D165" i="21"/>
  <c r="D57" i="21"/>
  <c r="D120" i="21"/>
  <c r="D159" i="21"/>
  <c r="D169" i="21"/>
  <c r="D70" i="21"/>
  <c r="D170" i="21"/>
  <c r="D64" i="21"/>
  <c r="D67" i="21"/>
  <c r="D166" i="21"/>
  <c r="D173" i="21"/>
  <c r="D109" i="21"/>
  <c r="D61" i="21"/>
  <c r="D69" i="21"/>
  <c r="D107" i="21"/>
  <c r="D108" i="21"/>
  <c r="D163" i="21"/>
  <c r="D171" i="21"/>
  <c r="D68" i="21"/>
  <c r="D115" i="21"/>
  <c r="D117" i="21"/>
  <c r="D162" i="21"/>
  <c r="D172" i="21"/>
  <c r="D114" i="21"/>
  <c r="D122" i="21"/>
  <c r="D113" i="21"/>
  <c r="D121" i="21"/>
  <c r="D110" i="21"/>
  <c r="H285" i="21"/>
  <c r="F285" i="21"/>
  <c r="F295" i="21"/>
  <c r="H295" i="21"/>
  <c r="H302" i="21" l="1"/>
  <c r="F302" i="21"/>
  <c r="D6" i="19" l="1"/>
  <c r="D145" i="18" s="1"/>
  <c r="D156" i="18" s="1"/>
  <c r="D5" i="19"/>
  <c r="D97" i="18" s="1"/>
  <c r="D113" i="18" s="1"/>
  <c r="D4" i="19"/>
  <c r="R53" i="19"/>
  <c r="M53" i="19"/>
  <c r="D49" i="18" l="1"/>
  <c r="D66" i="18" s="1"/>
  <c r="E4" i="19"/>
  <c r="N48" i="19"/>
  <c r="D154" i="18"/>
  <c r="D164" i="18"/>
  <c r="D149" i="18"/>
  <c r="D152" i="18"/>
  <c r="D160" i="18"/>
  <c r="D151" i="18"/>
  <c r="D161" i="18"/>
  <c r="D157" i="18"/>
  <c r="D155" i="18"/>
  <c r="D159" i="18"/>
  <c r="D162" i="18"/>
  <c r="D153" i="18"/>
  <c r="D150" i="18"/>
  <c r="D163" i="18"/>
  <c r="D109" i="18"/>
  <c r="D106" i="18"/>
  <c r="D112" i="18"/>
  <c r="D103" i="18"/>
  <c r="D101" i="18"/>
  <c r="D108" i="18"/>
  <c r="D102" i="18"/>
  <c r="D116" i="18"/>
  <c r="D114" i="18"/>
  <c r="D104" i="18"/>
  <c r="D111" i="18"/>
  <c r="D107" i="18"/>
  <c r="D105" i="18"/>
  <c r="D115" i="18"/>
  <c r="D55" i="18"/>
  <c r="D58" i="18"/>
  <c r="D64" i="18"/>
  <c r="D56" i="18"/>
  <c r="D68" i="18"/>
  <c r="D60" i="18"/>
  <c r="D61" i="18"/>
  <c r="D59" i="18"/>
  <c r="D63" i="18"/>
  <c r="D54" i="18"/>
  <c r="D67" i="18"/>
  <c r="D65" i="18"/>
  <c r="D53" i="18"/>
  <c r="D57" i="18"/>
  <c r="N47" i="19"/>
  <c r="S48" i="19"/>
  <c r="N49" i="19"/>
  <c r="N51" i="19"/>
  <c r="N52" i="19"/>
  <c r="I87" i="19"/>
  <c r="S51" i="19"/>
  <c r="S49" i="19"/>
  <c r="S52" i="19"/>
  <c r="S47" i="19"/>
  <c r="N50" i="19"/>
  <c r="I88" i="19"/>
  <c r="S50" i="19"/>
  <c r="D5" i="18" l="1"/>
  <c r="C6" i="19"/>
  <c r="E6" i="19" s="1"/>
  <c r="C5" i="19"/>
  <c r="E5" i="19" s="1"/>
  <c r="D148" i="18"/>
  <c r="N53" i="19"/>
  <c r="S53" i="19"/>
  <c r="I89" i="19"/>
  <c r="AE122" i="23" l="1"/>
  <c r="AF122" i="23" l="1"/>
  <c r="AQ98" i="21" l="1"/>
  <c r="AQ97" i="21"/>
  <c r="AQ96" i="21"/>
  <c r="AQ95" i="21"/>
  <c r="AQ94" i="21"/>
  <c r="AQ93" i="21"/>
  <c r="AQ92" i="21"/>
  <c r="AQ91" i="21"/>
  <c r="AQ90" i="21"/>
  <c r="AQ89" i="21"/>
  <c r="AQ88" i="21"/>
  <c r="AQ87" i="21"/>
  <c r="AQ86" i="21"/>
  <c r="AQ85" i="21"/>
  <c r="AQ84" i="21"/>
  <c r="AQ83" i="21"/>
  <c r="AQ82" i="21"/>
  <c r="AQ81" i="21"/>
  <c r="R47" i="24" l="1"/>
  <c r="AQ278" i="21" l="1"/>
  <c r="AQ280" i="21" s="1"/>
  <c r="AQ227" i="21"/>
  <c r="AQ229" i="21" s="1"/>
  <c r="AQ176" i="21"/>
  <c r="AQ178" i="21" s="1"/>
  <c r="AQ125" i="21"/>
  <c r="AQ127" i="21" s="1"/>
  <c r="AQ74" i="21"/>
  <c r="AQ76" i="21" s="1"/>
  <c r="AF515" i="23" l="1"/>
  <c r="AF530" i="23" l="1"/>
  <c r="AF529" i="23"/>
  <c r="AF528" i="23"/>
  <c r="AF527" i="23"/>
  <c r="AF526" i="23"/>
  <c r="AF525" i="23"/>
  <c r="AF523" i="23"/>
  <c r="AF522" i="23"/>
  <c r="AF521" i="23"/>
  <c r="AF520" i="23"/>
  <c r="AF519" i="23"/>
  <c r="AF518" i="23"/>
  <c r="AF517" i="23"/>
  <c r="AF516" i="23"/>
  <c r="AF479" i="23"/>
  <c r="AF478" i="23"/>
  <c r="AF477" i="23"/>
  <c r="AF476" i="23"/>
  <c r="AF475" i="23"/>
  <c r="AF474" i="23"/>
  <c r="AF472" i="23"/>
  <c r="AF471" i="23"/>
  <c r="AF470" i="23"/>
  <c r="AF469" i="23"/>
  <c r="AF468" i="23"/>
  <c r="AF467" i="23"/>
  <c r="AF466" i="23"/>
  <c r="AF465" i="23"/>
  <c r="AF464" i="23"/>
  <c r="AE428" i="23"/>
  <c r="AA428" i="23"/>
  <c r="AF428" i="23"/>
  <c r="AF427" i="23"/>
  <c r="AF426" i="23"/>
  <c r="AF425" i="23"/>
  <c r="AF424" i="23"/>
  <c r="AF423" i="23"/>
  <c r="AF421" i="23"/>
  <c r="AF420" i="23"/>
  <c r="AF419" i="23"/>
  <c r="AF418" i="23"/>
  <c r="AF417" i="23"/>
  <c r="AF416" i="23"/>
  <c r="AF415" i="23"/>
  <c r="AF414" i="23"/>
  <c r="AF413" i="23"/>
  <c r="AF377" i="23"/>
  <c r="AF376" i="23"/>
  <c r="AF375" i="23"/>
  <c r="AF374" i="23"/>
  <c r="AF373" i="23"/>
  <c r="AF372" i="23"/>
  <c r="AF370" i="23"/>
  <c r="AF369" i="23"/>
  <c r="AF368" i="23"/>
  <c r="AF367" i="23"/>
  <c r="AF366" i="23"/>
  <c r="AF365" i="23"/>
  <c r="AF364" i="23"/>
  <c r="AF363" i="23"/>
  <c r="AF362" i="23"/>
  <c r="AE377" i="23"/>
  <c r="AA377" i="23"/>
  <c r="AA326" i="23"/>
  <c r="AF326" i="23"/>
  <c r="AF325" i="23"/>
  <c r="AF324" i="23"/>
  <c r="AF323" i="23"/>
  <c r="AF322" i="23"/>
  <c r="AF321" i="23"/>
  <c r="AF319" i="23"/>
  <c r="AF318" i="23"/>
  <c r="AF317" i="23"/>
  <c r="AF316" i="23"/>
  <c r="AF315" i="23"/>
  <c r="AF314" i="23"/>
  <c r="AF313" i="23"/>
  <c r="AF312" i="23"/>
  <c r="AF311" i="23"/>
  <c r="AE275" i="23"/>
  <c r="AA275" i="23"/>
  <c r="AF275" i="23"/>
  <c r="AF274" i="23"/>
  <c r="AF273" i="23"/>
  <c r="AF272" i="23"/>
  <c r="AF271" i="23"/>
  <c r="AF270" i="23"/>
  <c r="AF268" i="23"/>
  <c r="AF267" i="23"/>
  <c r="AF266" i="23"/>
  <c r="AF265" i="23"/>
  <c r="AF264" i="23"/>
  <c r="AF263" i="23"/>
  <c r="AF262" i="23"/>
  <c r="AF261" i="23"/>
  <c r="AF260" i="23"/>
  <c r="AE224" i="23"/>
  <c r="AA224" i="23"/>
  <c r="AF224" i="23"/>
  <c r="AF223" i="23"/>
  <c r="AF222" i="23"/>
  <c r="AF221" i="23"/>
  <c r="AF220" i="23"/>
  <c r="AF219" i="23"/>
  <c r="AF217" i="23"/>
  <c r="AF216" i="23"/>
  <c r="AF215" i="23"/>
  <c r="AF214" i="23"/>
  <c r="AF213" i="23"/>
  <c r="AF212" i="23"/>
  <c r="AF211" i="23"/>
  <c r="AF210" i="23"/>
  <c r="AF209" i="23"/>
  <c r="AE173" i="23"/>
  <c r="AA173" i="23"/>
  <c r="AF172" i="23"/>
  <c r="AF171" i="23"/>
  <c r="AF170" i="23"/>
  <c r="AF169" i="23"/>
  <c r="AF168" i="23"/>
  <c r="AF166" i="23"/>
  <c r="AF165" i="23"/>
  <c r="AF164" i="23"/>
  <c r="AF163" i="23"/>
  <c r="AF162" i="23"/>
  <c r="AF161" i="23"/>
  <c r="AF160" i="23"/>
  <c r="AF159" i="23"/>
  <c r="AF158" i="23"/>
  <c r="AA122" i="23"/>
  <c r="AG122" i="23" s="1"/>
  <c r="AF121" i="23"/>
  <c r="AF120" i="23"/>
  <c r="AF119" i="23"/>
  <c r="AF118" i="23"/>
  <c r="AF117" i="23"/>
  <c r="AF115" i="23"/>
  <c r="AF114" i="23"/>
  <c r="AF113" i="23"/>
  <c r="AF112" i="23"/>
  <c r="AF111" i="23"/>
  <c r="AF110" i="23"/>
  <c r="AF109" i="23"/>
  <c r="AF108" i="23"/>
  <c r="AF107" i="23"/>
  <c r="AF56" i="23"/>
  <c r="AF57" i="23"/>
  <c r="AF58" i="23"/>
  <c r="AF59" i="23"/>
  <c r="AF60" i="23"/>
  <c r="AF61" i="23"/>
  <c r="AF62" i="23"/>
  <c r="AF63" i="23"/>
  <c r="AF64" i="23"/>
  <c r="AF66" i="23"/>
  <c r="AF67" i="23"/>
  <c r="AF68" i="23"/>
  <c r="AF69" i="23"/>
  <c r="AF70" i="23"/>
  <c r="AF71" i="23"/>
  <c r="AE71" i="23"/>
  <c r="AA71" i="23"/>
  <c r="AA211" i="23" l="1"/>
  <c r="P43" i="24" l="1"/>
  <c r="N43" i="24"/>
  <c r="L43" i="24"/>
  <c r="J43" i="24"/>
  <c r="H43" i="24"/>
  <c r="F43" i="24"/>
  <c r="D43" i="24"/>
  <c r="P42" i="24"/>
  <c r="N42" i="24"/>
  <c r="L42" i="24"/>
  <c r="J42" i="24"/>
  <c r="H42" i="24"/>
  <c r="F42" i="24"/>
  <c r="D42" i="24"/>
  <c r="P41" i="24"/>
  <c r="N41" i="24"/>
  <c r="L41" i="24"/>
  <c r="J41" i="24"/>
  <c r="H41" i="24"/>
  <c r="F41" i="24"/>
  <c r="D41" i="24"/>
  <c r="P40" i="24"/>
  <c r="N40" i="24"/>
  <c r="L40" i="24"/>
  <c r="J40" i="24"/>
  <c r="H40" i="24"/>
  <c r="F40" i="24"/>
  <c r="D40" i="24"/>
  <c r="P39" i="24"/>
  <c r="N39" i="24"/>
  <c r="L39" i="24"/>
  <c r="J39" i="24"/>
  <c r="H39" i="24"/>
  <c r="F39" i="24"/>
  <c r="D39" i="24"/>
  <c r="P38" i="24"/>
  <c r="N38" i="24"/>
  <c r="L38" i="24"/>
  <c r="J38" i="24"/>
  <c r="H38" i="24"/>
  <c r="F38" i="24"/>
  <c r="D38" i="24"/>
  <c r="P37" i="24"/>
  <c r="N37" i="24"/>
  <c r="L37" i="24"/>
  <c r="J37" i="24"/>
  <c r="H37" i="24"/>
  <c r="F37" i="24"/>
  <c r="D37" i="24"/>
  <c r="P36" i="24"/>
  <c r="N36" i="24"/>
  <c r="L36" i="24"/>
  <c r="J36" i="24"/>
  <c r="H36" i="24"/>
  <c r="F36" i="24"/>
  <c r="D36" i="24"/>
  <c r="P35" i="24"/>
  <c r="N35" i="24"/>
  <c r="L35" i="24"/>
  <c r="J35" i="24"/>
  <c r="H35" i="24"/>
  <c r="F35" i="24"/>
  <c r="D35" i="24"/>
  <c r="P34" i="24"/>
  <c r="N34" i="24"/>
  <c r="L34" i="24"/>
  <c r="J34" i="24"/>
  <c r="H34" i="24"/>
  <c r="F34" i="24"/>
  <c r="D34" i="24"/>
  <c r="P33" i="24"/>
  <c r="N33" i="24"/>
  <c r="L33" i="24"/>
  <c r="J33" i="24"/>
  <c r="H33" i="24"/>
  <c r="F33" i="24"/>
  <c r="D33" i="24"/>
  <c r="P32" i="24"/>
  <c r="N32" i="24"/>
  <c r="L32" i="24"/>
  <c r="J32" i="24"/>
  <c r="H32" i="24"/>
  <c r="F32" i="24"/>
  <c r="D32" i="24"/>
  <c r="P31" i="24"/>
  <c r="N31" i="24"/>
  <c r="L31" i="24"/>
  <c r="J31" i="24"/>
  <c r="H31" i="24"/>
  <c r="F31" i="24"/>
  <c r="D31" i="24"/>
  <c r="P30" i="24"/>
  <c r="N30" i="24"/>
  <c r="L30" i="24"/>
  <c r="J30" i="24"/>
  <c r="H30" i="24"/>
  <c r="F30" i="24"/>
  <c r="D30" i="24"/>
  <c r="P29" i="24"/>
  <c r="N29" i="24"/>
  <c r="L29" i="24"/>
  <c r="J29" i="24"/>
  <c r="H29" i="24"/>
  <c r="F29" i="24"/>
  <c r="D29" i="24"/>
  <c r="P28" i="24"/>
  <c r="N28" i="24"/>
  <c r="L28" i="24"/>
  <c r="J28" i="24"/>
  <c r="H28" i="24"/>
  <c r="F28" i="24"/>
  <c r="D28" i="24"/>
  <c r="P27" i="24"/>
  <c r="N27" i="24"/>
  <c r="L27" i="24"/>
  <c r="J27" i="24"/>
  <c r="H27" i="24"/>
  <c r="F27" i="24"/>
  <c r="D27" i="24"/>
  <c r="P20" i="24"/>
  <c r="N20" i="24"/>
  <c r="L20" i="24"/>
  <c r="J20" i="24"/>
  <c r="H20" i="24"/>
  <c r="F20" i="24"/>
  <c r="D20" i="24"/>
  <c r="P19" i="24"/>
  <c r="N19" i="24"/>
  <c r="L19" i="24"/>
  <c r="J19" i="24"/>
  <c r="H19" i="24"/>
  <c r="F19" i="24"/>
  <c r="D19" i="24"/>
  <c r="P18" i="24"/>
  <c r="N18" i="24"/>
  <c r="L18" i="24"/>
  <c r="J18" i="24"/>
  <c r="H18" i="24"/>
  <c r="F18" i="24"/>
  <c r="D18" i="24"/>
  <c r="P17" i="24"/>
  <c r="N17" i="24"/>
  <c r="L17" i="24"/>
  <c r="J17" i="24"/>
  <c r="H17" i="24"/>
  <c r="F17" i="24"/>
  <c r="D17" i="24"/>
  <c r="P16" i="24"/>
  <c r="N16" i="24"/>
  <c r="L16" i="24"/>
  <c r="J16" i="24"/>
  <c r="H16" i="24"/>
  <c r="F16" i="24"/>
  <c r="D16" i="24"/>
  <c r="P15" i="24"/>
  <c r="N15" i="24"/>
  <c r="L15" i="24"/>
  <c r="J15" i="24"/>
  <c r="H15" i="24"/>
  <c r="F15" i="24"/>
  <c r="D15" i="24"/>
  <c r="P14" i="24"/>
  <c r="N14" i="24"/>
  <c r="L14" i="24"/>
  <c r="J14" i="24"/>
  <c r="H14" i="24"/>
  <c r="F14" i="24"/>
  <c r="D14" i="24"/>
  <c r="P13" i="24"/>
  <c r="N13" i="24"/>
  <c r="L13" i="24"/>
  <c r="J13" i="24"/>
  <c r="H13" i="24"/>
  <c r="F13" i="24"/>
  <c r="D13" i="24"/>
  <c r="P12" i="24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  <c r="P6" i="24"/>
  <c r="N6" i="24"/>
  <c r="L6" i="24"/>
  <c r="J6" i="24"/>
  <c r="H6" i="24"/>
  <c r="F6" i="24"/>
  <c r="D6" i="24"/>
  <c r="P5" i="24"/>
  <c r="N5" i="24"/>
  <c r="L5" i="24"/>
  <c r="J5" i="24"/>
  <c r="H5" i="24"/>
  <c r="F5" i="24"/>
  <c r="D5" i="24"/>
  <c r="P4" i="24"/>
  <c r="N4" i="24"/>
  <c r="L4" i="24"/>
  <c r="J4" i="24"/>
  <c r="H4" i="24"/>
  <c r="F4" i="24"/>
  <c r="D4" i="24"/>
  <c r="L44" i="24" l="1"/>
  <c r="F21" i="24"/>
  <c r="N21" i="24"/>
  <c r="N44" i="24"/>
  <c r="H44" i="24"/>
  <c r="R34" i="24"/>
  <c r="R42" i="24"/>
  <c r="D44" i="24"/>
  <c r="D21" i="24"/>
  <c r="R33" i="24"/>
  <c r="R41" i="24"/>
  <c r="F44" i="24"/>
  <c r="R32" i="24"/>
  <c r="R40" i="24"/>
  <c r="R31" i="24"/>
  <c r="R39" i="24"/>
  <c r="L21" i="24"/>
  <c r="J44" i="24"/>
  <c r="R30" i="24"/>
  <c r="R38" i="24"/>
  <c r="H21" i="24"/>
  <c r="R29" i="24"/>
  <c r="R37" i="24"/>
  <c r="R28" i="24"/>
  <c r="R36" i="24"/>
  <c r="R27" i="24"/>
  <c r="R35" i="24"/>
  <c r="R43" i="24"/>
  <c r="P44" i="24"/>
  <c r="J21" i="24" l="1"/>
  <c r="P21" i="24" s="1"/>
  <c r="R44" i="24"/>
  <c r="U44" i="24" s="1"/>
  <c r="U45" i="24" l="1"/>
  <c r="T301" i="21" l="1"/>
  <c r="R301" i="21"/>
  <c r="P301" i="21"/>
  <c r="N301" i="21"/>
  <c r="L301" i="21"/>
  <c r="J301" i="21"/>
  <c r="D301" i="21"/>
  <c r="T300" i="21"/>
  <c r="R300" i="21"/>
  <c r="P300" i="21"/>
  <c r="N300" i="21"/>
  <c r="L300" i="21"/>
  <c r="J300" i="21"/>
  <c r="D300" i="21"/>
  <c r="T299" i="21"/>
  <c r="R299" i="21"/>
  <c r="P299" i="21"/>
  <c r="N299" i="21"/>
  <c r="L299" i="21"/>
  <c r="J299" i="21"/>
  <c r="D299" i="21"/>
  <c r="T298" i="21"/>
  <c r="R298" i="21"/>
  <c r="P298" i="21"/>
  <c r="N298" i="21"/>
  <c r="L298" i="21"/>
  <c r="J298" i="21"/>
  <c r="D298" i="21"/>
  <c r="T297" i="21"/>
  <c r="R297" i="21"/>
  <c r="P297" i="21"/>
  <c r="N297" i="21"/>
  <c r="L297" i="21"/>
  <c r="J297" i="21"/>
  <c r="D297" i="21"/>
  <c r="T296" i="21"/>
  <c r="R296" i="21"/>
  <c r="P296" i="21"/>
  <c r="N296" i="21"/>
  <c r="L296" i="21"/>
  <c r="J296" i="21"/>
  <c r="D296" i="21"/>
  <c r="T294" i="21"/>
  <c r="R294" i="21"/>
  <c r="P294" i="21"/>
  <c r="N294" i="21"/>
  <c r="L294" i="21"/>
  <c r="J294" i="21"/>
  <c r="D294" i="21"/>
  <c r="T293" i="21"/>
  <c r="R293" i="21"/>
  <c r="P293" i="21"/>
  <c r="N293" i="21"/>
  <c r="L293" i="21"/>
  <c r="J293" i="21"/>
  <c r="D293" i="21"/>
  <c r="T292" i="21"/>
  <c r="R292" i="21"/>
  <c r="P292" i="21"/>
  <c r="N292" i="21"/>
  <c r="L292" i="21"/>
  <c r="J292" i="21"/>
  <c r="D292" i="21"/>
  <c r="T291" i="21"/>
  <c r="R291" i="21"/>
  <c r="P291" i="21"/>
  <c r="N291" i="21"/>
  <c r="L291" i="21"/>
  <c r="J291" i="21"/>
  <c r="D291" i="21"/>
  <c r="T290" i="21"/>
  <c r="R290" i="21"/>
  <c r="P290" i="21"/>
  <c r="N290" i="21"/>
  <c r="L290" i="21"/>
  <c r="J290" i="21"/>
  <c r="D290" i="21"/>
  <c r="T289" i="21"/>
  <c r="R289" i="21"/>
  <c r="P289" i="21"/>
  <c r="N289" i="21"/>
  <c r="L289" i="21"/>
  <c r="J289" i="21"/>
  <c r="D289" i="21"/>
  <c r="T288" i="21"/>
  <c r="R288" i="21"/>
  <c r="P288" i="21"/>
  <c r="N288" i="21"/>
  <c r="L288" i="21"/>
  <c r="J288" i="21"/>
  <c r="D288" i="21"/>
  <c r="T287" i="21"/>
  <c r="R287" i="21"/>
  <c r="P287" i="21"/>
  <c r="N287" i="21"/>
  <c r="L287" i="21"/>
  <c r="J287" i="21"/>
  <c r="D287" i="21"/>
  <c r="T286" i="21"/>
  <c r="R286" i="21"/>
  <c r="P286" i="21"/>
  <c r="N286" i="21"/>
  <c r="L286" i="21"/>
  <c r="J286" i="21"/>
  <c r="D286" i="21"/>
  <c r="R275" i="21"/>
  <c r="P275" i="21"/>
  <c r="R274" i="21"/>
  <c r="P274" i="21"/>
  <c r="R273" i="21"/>
  <c r="P273" i="21"/>
  <c r="R272" i="21"/>
  <c r="P272" i="21"/>
  <c r="R271" i="21"/>
  <c r="P271" i="21"/>
  <c r="R270" i="21"/>
  <c r="P270" i="21"/>
  <c r="R268" i="21"/>
  <c r="P268" i="21"/>
  <c r="R267" i="21"/>
  <c r="P267" i="21"/>
  <c r="R266" i="21"/>
  <c r="P266" i="21"/>
  <c r="R265" i="21"/>
  <c r="P265" i="21"/>
  <c r="R264" i="21"/>
  <c r="P264" i="21"/>
  <c r="R263" i="21"/>
  <c r="P263" i="21"/>
  <c r="R262" i="21"/>
  <c r="P262" i="21"/>
  <c r="R261" i="21"/>
  <c r="P261" i="21"/>
  <c r="R260" i="21"/>
  <c r="P260" i="21"/>
  <c r="AA221" i="23"/>
  <c r="AA220" i="23"/>
  <c r="AA161" i="23" l="1"/>
  <c r="AA160" i="23"/>
  <c r="AD557" i="23" l="1"/>
  <c r="AC557" i="23"/>
  <c r="AB557" i="23"/>
  <c r="AA557" i="23"/>
  <c r="Z557" i="23"/>
  <c r="Y557" i="23"/>
  <c r="X557" i="23"/>
  <c r="AD506" i="23"/>
  <c r="AC506" i="23"/>
  <c r="AB506" i="23"/>
  <c r="AA506" i="23"/>
  <c r="Z506" i="23"/>
  <c r="Y506" i="23"/>
  <c r="X506" i="23"/>
  <c r="AD455" i="23"/>
  <c r="AC455" i="23"/>
  <c r="AB455" i="23"/>
  <c r="AA455" i="23"/>
  <c r="Z455" i="23"/>
  <c r="Y455" i="23"/>
  <c r="X455" i="23"/>
  <c r="AD404" i="23"/>
  <c r="AC404" i="23"/>
  <c r="AB404" i="23"/>
  <c r="AA404" i="23"/>
  <c r="Z404" i="23"/>
  <c r="Y404" i="23"/>
  <c r="X404" i="23"/>
  <c r="AD353" i="23"/>
  <c r="AC353" i="23"/>
  <c r="AB353" i="23"/>
  <c r="AA353" i="23"/>
  <c r="Z353" i="23"/>
  <c r="Y353" i="23"/>
  <c r="X353" i="23"/>
  <c r="AD302" i="23"/>
  <c r="AC302" i="23"/>
  <c r="AB302" i="23"/>
  <c r="AA302" i="23"/>
  <c r="Z302" i="23"/>
  <c r="Y302" i="23"/>
  <c r="X302" i="23"/>
  <c r="AD251" i="23"/>
  <c r="AC251" i="23"/>
  <c r="AB251" i="23"/>
  <c r="AA251" i="23"/>
  <c r="Z251" i="23"/>
  <c r="Y251" i="23"/>
  <c r="X251" i="23"/>
  <c r="AD200" i="23"/>
  <c r="AC200" i="23"/>
  <c r="AB200" i="23"/>
  <c r="AA200" i="23"/>
  <c r="Z200" i="23"/>
  <c r="Y200" i="23"/>
  <c r="X200" i="23"/>
  <c r="AD149" i="23"/>
  <c r="AC149" i="23"/>
  <c r="AB149" i="23"/>
  <c r="AA149" i="23"/>
  <c r="Z149" i="23"/>
  <c r="Y149" i="23"/>
  <c r="X149" i="23"/>
  <c r="AA119" i="23"/>
  <c r="AA118" i="23"/>
  <c r="R269" i="21" l="1"/>
  <c r="P269" i="21"/>
  <c r="D269" i="21"/>
  <c r="Y98" i="23"/>
  <c r="Z98" i="23"/>
  <c r="AA98" i="23"/>
  <c r="AB98" i="23"/>
  <c r="AC98" i="23"/>
  <c r="AD98" i="23"/>
  <c r="X98" i="23"/>
  <c r="AE98" i="23" s="1"/>
  <c r="AA68" i="23"/>
  <c r="AA67" i="23"/>
  <c r="AA364" i="23" l="1"/>
  <c r="C511" i="23" l="1"/>
  <c r="N534" i="23" s="1"/>
  <c r="B510" i="23"/>
  <c r="C460" i="23"/>
  <c r="B459" i="23"/>
  <c r="C409" i="23"/>
  <c r="B408" i="23"/>
  <c r="C358" i="23"/>
  <c r="N381" i="23" s="1"/>
  <c r="B357" i="23"/>
  <c r="C307" i="23"/>
  <c r="N330" i="23" s="1"/>
  <c r="B306" i="23"/>
  <c r="AE557" i="23"/>
  <c r="AE556" i="23"/>
  <c r="AE555" i="23"/>
  <c r="AE554" i="23"/>
  <c r="AE553" i="23"/>
  <c r="AE552" i="23"/>
  <c r="AE551" i="23"/>
  <c r="AE550" i="23"/>
  <c r="AE549" i="23"/>
  <c r="AE548" i="23"/>
  <c r="AE547" i="23"/>
  <c r="AE546" i="23"/>
  <c r="AE545" i="23"/>
  <c r="AE544" i="23"/>
  <c r="AE543" i="23"/>
  <c r="AE542" i="23"/>
  <c r="AE541" i="23"/>
  <c r="AE540" i="23"/>
  <c r="AE530" i="23"/>
  <c r="AA530" i="23"/>
  <c r="AE529" i="23"/>
  <c r="AA529" i="23"/>
  <c r="AG529" i="23" s="1"/>
  <c r="AE528" i="23"/>
  <c r="AA528" i="23"/>
  <c r="AE527" i="23"/>
  <c r="AA527" i="23"/>
  <c r="AE526" i="23"/>
  <c r="AA526" i="23"/>
  <c r="AE525" i="23"/>
  <c r="AA525" i="23"/>
  <c r="AD524" i="23"/>
  <c r="AC524" i="23"/>
  <c r="AF524" i="23" s="1"/>
  <c r="AB524" i="23"/>
  <c r="Z524" i="23"/>
  <c r="Y524" i="23"/>
  <c r="X524" i="23"/>
  <c r="AE523" i="23"/>
  <c r="AA523" i="23"/>
  <c r="AG523" i="23" s="1"/>
  <c r="AE522" i="23"/>
  <c r="AA522" i="23"/>
  <c r="AG522" i="23" s="1"/>
  <c r="AE521" i="23"/>
  <c r="AA521" i="23"/>
  <c r="AE520" i="23"/>
  <c r="AA520" i="23"/>
  <c r="AG520" i="23" s="1"/>
  <c r="AE519" i="23"/>
  <c r="AA519" i="23"/>
  <c r="AG519" i="23" s="1"/>
  <c r="AE518" i="23"/>
  <c r="AA518" i="23"/>
  <c r="AG518" i="23" s="1"/>
  <c r="AE517" i="23"/>
  <c r="AA517" i="23"/>
  <c r="AE516" i="23"/>
  <c r="AA516" i="23"/>
  <c r="AE515" i="23"/>
  <c r="AA515" i="23"/>
  <c r="AG515" i="23" s="1"/>
  <c r="AD514" i="23"/>
  <c r="AD531" i="23" s="1"/>
  <c r="AC514" i="23"/>
  <c r="AF514" i="23" s="1"/>
  <c r="AB514" i="23"/>
  <c r="Z514" i="23"/>
  <c r="Z531" i="23" s="1"/>
  <c r="Y514" i="23"/>
  <c r="X514" i="23"/>
  <c r="X531" i="23" s="1"/>
  <c r="AE505" i="23"/>
  <c r="AE504" i="23"/>
  <c r="AE503" i="23"/>
  <c r="AE502" i="23"/>
  <c r="AE501" i="23"/>
  <c r="AE500" i="23"/>
  <c r="AE499" i="23"/>
  <c r="AE498" i="23"/>
  <c r="AE497" i="23"/>
  <c r="AE496" i="23"/>
  <c r="AE495" i="23"/>
  <c r="AE494" i="23"/>
  <c r="AE493" i="23"/>
  <c r="AE492" i="23"/>
  <c r="AE491" i="23"/>
  <c r="AE490" i="23"/>
  <c r="AE489" i="23"/>
  <c r="AE479" i="23"/>
  <c r="AA479" i="23"/>
  <c r="AE478" i="23"/>
  <c r="AA478" i="23"/>
  <c r="AE477" i="23"/>
  <c r="AA477" i="23"/>
  <c r="AE476" i="23"/>
  <c r="AA476" i="23"/>
  <c r="AE475" i="23"/>
  <c r="AA475" i="23"/>
  <c r="AE474" i="23"/>
  <c r="AA474" i="23"/>
  <c r="AD473" i="23"/>
  <c r="AC473" i="23"/>
  <c r="AF473" i="23" s="1"/>
  <c r="AB473" i="23"/>
  <c r="Z473" i="23"/>
  <c r="Y473" i="23"/>
  <c r="X473" i="23"/>
  <c r="AE472" i="23"/>
  <c r="AA472" i="23"/>
  <c r="AE471" i="23"/>
  <c r="AA471" i="23"/>
  <c r="AE470" i="23"/>
  <c r="AA470" i="23"/>
  <c r="AE469" i="23"/>
  <c r="AA469" i="23"/>
  <c r="AE468" i="23"/>
  <c r="AA468" i="23"/>
  <c r="AE467" i="23"/>
  <c r="AA467" i="23"/>
  <c r="AE466" i="23"/>
  <c r="AA466" i="23"/>
  <c r="AE465" i="23"/>
  <c r="AA465" i="23"/>
  <c r="AE464" i="23"/>
  <c r="AA464" i="23"/>
  <c r="AD463" i="23"/>
  <c r="AD480" i="23" s="1"/>
  <c r="AC463" i="23"/>
  <c r="AF463" i="23" s="1"/>
  <c r="AB463" i="23"/>
  <c r="AB480" i="23" s="1"/>
  <c r="Z463" i="23"/>
  <c r="Z480" i="23" s="1"/>
  <c r="Y463" i="23"/>
  <c r="X463" i="23"/>
  <c r="X480" i="23" s="1"/>
  <c r="AE454" i="23"/>
  <c r="AE453" i="23"/>
  <c r="AE452" i="23"/>
  <c r="AE451" i="23"/>
  <c r="AE450" i="23"/>
  <c r="AE449" i="23"/>
  <c r="AE448" i="23"/>
  <c r="AE447" i="23"/>
  <c r="AE446" i="23"/>
  <c r="AE445" i="23"/>
  <c r="AE444" i="23"/>
  <c r="AE443" i="23"/>
  <c r="AE442" i="23"/>
  <c r="AE441" i="23"/>
  <c r="AE440" i="23"/>
  <c r="AE439" i="23"/>
  <c r="AE438" i="23"/>
  <c r="AG428" i="23"/>
  <c r="AE427" i="23"/>
  <c r="AA427" i="23"/>
  <c r="AE426" i="23"/>
  <c r="AA426" i="23"/>
  <c r="AE425" i="23"/>
  <c r="AA425" i="23"/>
  <c r="AE424" i="23"/>
  <c r="AA424" i="23"/>
  <c r="AE423" i="23"/>
  <c r="AA423" i="23"/>
  <c r="AD422" i="23"/>
  <c r="AC422" i="23"/>
  <c r="AF422" i="23" s="1"/>
  <c r="AB422" i="23"/>
  <c r="Z422" i="23"/>
  <c r="Y422" i="23"/>
  <c r="X422" i="23"/>
  <c r="AE421" i="23"/>
  <c r="AA421" i="23"/>
  <c r="AE420" i="23"/>
  <c r="AA420" i="23"/>
  <c r="AE419" i="23"/>
  <c r="AA419" i="23"/>
  <c r="AE418" i="23"/>
  <c r="AA418" i="23"/>
  <c r="AE417" i="23"/>
  <c r="AA417" i="23"/>
  <c r="AE416" i="23"/>
  <c r="AA416" i="23"/>
  <c r="AE415" i="23"/>
  <c r="AA415" i="23"/>
  <c r="AE414" i="23"/>
  <c r="AA414" i="23"/>
  <c r="AG414" i="23" s="1"/>
  <c r="AE413" i="23"/>
  <c r="AA413" i="23"/>
  <c r="AD412" i="23"/>
  <c r="AD429" i="23" s="1"/>
  <c r="AC412" i="23"/>
  <c r="AF412" i="23" s="1"/>
  <c r="AB412" i="23"/>
  <c r="Z412" i="23"/>
  <c r="Z429" i="23" s="1"/>
  <c r="Y412" i="23"/>
  <c r="Y429" i="23" s="1"/>
  <c r="X412" i="23"/>
  <c r="AE403" i="23"/>
  <c r="AE402" i="23"/>
  <c r="AE401" i="23"/>
  <c r="AE400" i="23"/>
  <c r="AE399" i="23"/>
  <c r="AE398" i="23"/>
  <c r="AE397" i="23"/>
  <c r="AE396" i="23"/>
  <c r="AE395" i="23"/>
  <c r="AE394" i="23"/>
  <c r="AE393" i="23"/>
  <c r="AE392" i="23"/>
  <c r="AE391" i="23"/>
  <c r="AE390" i="23"/>
  <c r="AE389" i="23"/>
  <c r="AE388" i="23"/>
  <c r="AE387" i="23"/>
  <c r="AG377" i="23"/>
  <c r="AE376" i="23"/>
  <c r="AA376" i="23"/>
  <c r="AE375" i="23"/>
  <c r="AA375" i="23"/>
  <c r="AE374" i="23"/>
  <c r="AA374" i="23"/>
  <c r="AG374" i="23" s="1"/>
  <c r="AE373" i="23"/>
  <c r="AA373" i="23"/>
  <c r="AE372" i="23"/>
  <c r="AA372" i="23"/>
  <c r="AE371" i="23"/>
  <c r="AD371" i="23"/>
  <c r="AC371" i="23"/>
  <c r="AF371" i="23" s="1"/>
  <c r="AB371" i="23"/>
  <c r="Z371" i="23"/>
  <c r="Y371" i="23"/>
  <c r="X371" i="23"/>
  <c r="AE370" i="23"/>
  <c r="AA370" i="23"/>
  <c r="AE369" i="23"/>
  <c r="AA369" i="23"/>
  <c r="AE368" i="23"/>
  <c r="AA368" i="23"/>
  <c r="AE367" i="23"/>
  <c r="AA367" i="23"/>
  <c r="AE366" i="23"/>
  <c r="AA366" i="23"/>
  <c r="AE365" i="23"/>
  <c r="AA365" i="23"/>
  <c r="AE364" i="23"/>
  <c r="AG364" i="23" s="1"/>
  <c r="AE363" i="23"/>
  <c r="AA363" i="23"/>
  <c r="AE362" i="23"/>
  <c r="AA362" i="23"/>
  <c r="AD361" i="23"/>
  <c r="AC361" i="23"/>
  <c r="AB361" i="23"/>
  <c r="Z361" i="23"/>
  <c r="Y361" i="23"/>
  <c r="X361" i="23"/>
  <c r="AE353" i="23"/>
  <c r="AE352" i="23"/>
  <c r="AE351" i="23"/>
  <c r="AE350" i="23"/>
  <c r="AE349" i="23"/>
  <c r="AE348" i="23"/>
  <c r="AE347" i="23"/>
  <c r="AE346" i="23"/>
  <c r="AE345" i="23"/>
  <c r="AE344" i="23"/>
  <c r="AE343" i="23"/>
  <c r="AE342" i="23"/>
  <c r="AE341" i="23"/>
  <c r="AE340" i="23"/>
  <c r="AE339" i="23"/>
  <c r="AE338" i="23"/>
  <c r="AE337" i="23"/>
  <c r="AE336" i="23"/>
  <c r="AE326" i="23"/>
  <c r="AG326" i="23" s="1"/>
  <c r="AE325" i="23"/>
  <c r="AA325" i="23"/>
  <c r="AE324" i="23"/>
  <c r="AA324" i="23"/>
  <c r="AE323" i="23"/>
  <c r="AA323" i="23"/>
  <c r="AE322" i="23"/>
  <c r="AA322" i="23"/>
  <c r="AE321" i="23"/>
  <c r="AA321" i="23"/>
  <c r="AD320" i="23"/>
  <c r="AC320" i="23"/>
  <c r="AF320" i="23" s="1"/>
  <c r="AB320" i="23"/>
  <c r="Z320" i="23"/>
  <c r="Y320" i="23"/>
  <c r="X320" i="23"/>
  <c r="AE319" i="23"/>
  <c r="AA319" i="23"/>
  <c r="AE318" i="23"/>
  <c r="AA318" i="23"/>
  <c r="AE317" i="23"/>
  <c r="AA317" i="23"/>
  <c r="AE316" i="23"/>
  <c r="AA316" i="23"/>
  <c r="AE315" i="23"/>
  <c r="AA315" i="23"/>
  <c r="AE314" i="23"/>
  <c r="AA314" i="23"/>
  <c r="AG314" i="23" s="1"/>
  <c r="AE313" i="23"/>
  <c r="AA313" i="23"/>
  <c r="AE312" i="23"/>
  <c r="AA312" i="23"/>
  <c r="AE311" i="23"/>
  <c r="AA311" i="23"/>
  <c r="AD310" i="23"/>
  <c r="AC310" i="23"/>
  <c r="AF310" i="23" s="1"/>
  <c r="AB310" i="23"/>
  <c r="AB327" i="23" s="1"/>
  <c r="Z310" i="23"/>
  <c r="Z327" i="23" s="1"/>
  <c r="Y310" i="23"/>
  <c r="X310" i="23"/>
  <c r="AG530" i="23" l="1"/>
  <c r="AB378" i="23"/>
  <c r="Y378" i="23"/>
  <c r="AG479" i="23"/>
  <c r="AG426" i="23"/>
  <c r="AA473" i="23"/>
  <c r="AG376" i="23"/>
  <c r="AG466" i="23"/>
  <c r="X378" i="23"/>
  <c r="AG467" i="23"/>
  <c r="AA371" i="23"/>
  <c r="AG371" i="23" s="1"/>
  <c r="AD327" i="23"/>
  <c r="X429" i="23"/>
  <c r="AG424" i="23"/>
  <c r="AG468" i="23"/>
  <c r="AG465" i="23"/>
  <c r="AG469" i="23"/>
  <c r="N483" i="23"/>
  <c r="AG475" i="23"/>
  <c r="AG477" i="23"/>
  <c r="AG313" i="23"/>
  <c r="AG476" i="23"/>
  <c r="N432" i="23"/>
  <c r="AG373" i="23"/>
  <c r="AG375" i="23"/>
  <c r="AG413" i="23"/>
  <c r="AG415" i="23"/>
  <c r="AG421" i="23"/>
  <c r="AG425" i="23"/>
  <c r="AG427" i="23"/>
  <c r="AG316" i="23"/>
  <c r="AG318" i="23"/>
  <c r="AG368" i="23"/>
  <c r="AG370" i="23"/>
  <c r="AG369" i="23"/>
  <c r="AG317" i="23"/>
  <c r="AG319" i="23"/>
  <c r="AG321" i="23"/>
  <c r="AG325" i="23"/>
  <c r="AC429" i="23"/>
  <c r="AF429" i="23" s="1"/>
  <c r="AH431" i="23" s="1"/>
  <c r="AH433" i="23" s="1"/>
  <c r="AG312" i="23"/>
  <c r="AG323" i="23"/>
  <c r="Z378" i="23"/>
  <c r="AG366" i="23"/>
  <c r="AG372" i="23"/>
  <c r="AE412" i="23"/>
  <c r="AG417" i="23"/>
  <c r="AG419" i="23"/>
  <c r="AA463" i="23"/>
  <c r="AE463" i="23"/>
  <c r="AG463" i="23" s="1"/>
  <c r="AG470" i="23"/>
  <c r="Y531" i="23"/>
  <c r="AG516" i="23"/>
  <c r="AG525" i="23"/>
  <c r="AG311" i="23"/>
  <c r="AE320" i="23"/>
  <c r="AE422" i="23"/>
  <c r="AE473" i="23"/>
  <c r="AG473" i="23" s="1"/>
  <c r="AE524" i="23"/>
  <c r="AC531" i="23"/>
  <c r="AF531" i="23" s="1"/>
  <c r="AH533" i="23" s="1"/>
  <c r="AH535" i="23" s="1"/>
  <c r="AG315" i="23"/>
  <c r="AG324" i="23"/>
  <c r="AG416" i="23"/>
  <c r="AG420" i="23"/>
  <c r="AG423" i="23"/>
  <c r="Y480" i="23"/>
  <c r="AG471" i="23"/>
  <c r="AG474" i="23"/>
  <c r="AE514" i="23"/>
  <c r="AG517" i="23"/>
  <c r="AA524" i="23"/>
  <c r="AG524" i="23" s="1"/>
  <c r="AG526" i="23"/>
  <c r="AG528" i="23"/>
  <c r="AG365" i="23"/>
  <c r="AG367" i="23"/>
  <c r="AC378" i="23"/>
  <c r="AF378" i="23" s="1"/>
  <c r="AH380" i="23" s="1"/>
  <c r="AH382" i="23" s="1"/>
  <c r="AF361" i="23"/>
  <c r="AG363" i="23"/>
  <c r="AG322" i="23"/>
  <c r="Y327" i="23"/>
  <c r="X327" i="23"/>
  <c r="AA320" i="23"/>
  <c r="D403" i="23"/>
  <c r="P401" i="23"/>
  <c r="N400" i="23"/>
  <c r="L399" i="23"/>
  <c r="J398" i="23"/>
  <c r="H396" i="23"/>
  <c r="F395" i="23"/>
  <c r="D394" i="23"/>
  <c r="P392" i="23"/>
  <c r="N391" i="23"/>
  <c r="L390" i="23"/>
  <c r="J389" i="23"/>
  <c r="H388" i="23"/>
  <c r="N376" i="23"/>
  <c r="F375" i="23"/>
  <c r="L373" i="23"/>
  <c r="D372" i="23"/>
  <c r="H369" i="23"/>
  <c r="N367" i="23"/>
  <c r="F366" i="23"/>
  <c r="L364" i="23"/>
  <c r="D363" i="23"/>
  <c r="P402" i="23"/>
  <c r="N401" i="23"/>
  <c r="L400" i="23"/>
  <c r="J399" i="23"/>
  <c r="H398" i="23"/>
  <c r="F396" i="23"/>
  <c r="D395" i="23"/>
  <c r="P393" i="23"/>
  <c r="N392" i="23"/>
  <c r="L391" i="23"/>
  <c r="J390" i="23"/>
  <c r="H389" i="23"/>
  <c r="F388" i="23"/>
  <c r="L376" i="23"/>
  <c r="D375" i="23"/>
  <c r="H373" i="23"/>
  <c r="N370" i="23"/>
  <c r="F369" i="23"/>
  <c r="L367" i="23"/>
  <c r="D366" i="23"/>
  <c r="H364" i="23"/>
  <c r="N362" i="23"/>
  <c r="P403" i="23"/>
  <c r="N402" i="23"/>
  <c r="L401" i="23"/>
  <c r="J400" i="23"/>
  <c r="H399" i="23"/>
  <c r="F398" i="23"/>
  <c r="D396" i="23"/>
  <c r="P394" i="23"/>
  <c r="N393" i="23"/>
  <c r="L392" i="23"/>
  <c r="J391" i="23"/>
  <c r="H390" i="23"/>
  <c r="F389" i="23"/>
  <c r="D388" i="23"/>
  <c r="H376" i="23"/>
  <c r="N374" i="23"/>
  <c r="F373" i="23"/>
  <c r="L370" i="23"/>
  <c r="D369" i="23"/>
  <c r="H367" i="23"/>
  <c r="N365" i="23"/>
  <c r="F364" i="23"/>
  <c r="L362" i="23"/>
  <c r="N403" i="23"/>
  <c r="L402" i="23"/>
  <c r="J401" i="23"/>
  <c r="H400" i="23"/>
  <c r="F399" i="23"/>
  <c r="D398" i="23"/>
  <c r="P395" i="23"/>
  <c r="N394" i="23"/>
  <c r="L393" i="23"/>
  <c r="J392" i="23"/>
  <c r="H391" i="23"/>
  <c r="F390" i="23"/>
  <c r="D389" i="23"/>
  <c r="N377" i="23"/>
  <c r="F376" i="23"/>
  <c r="L374" i="23"/>
  <c r="D373" i="23"/>
  <c r="H370" i="23"/>
  <c r="N368" i="23"/>
  <c r="F367" i="23"/>
  <c r="L365" i="23"/>
  <c r="D364" i="23"/>
  <c r="H362" i="23"/>
  <c r="L403" i="23"/>
  <c r="J402" i="23"/>
  <c r="H401" i="23"/>
  <c r="F400" i="23"/>
  <c r="D399" i="23"/>
  <c r="P396" i="23"/>
  <c r="N395" i="23"/>
  <c r="L394" i="23"/>
  <c r="J393" i="23"/>
  <c r="H392" i="23"/>
  <c r="F391" i="23"/>
  <c r="D390" i="23"/>
  <c r="P388" i="23"/>
  <c r="L377" i="23"/>
  <c r="D376" i="23"/>
  <c r="H374" i="23"/>
  <c r="N372" i="23"/>
  <c r="F370" i="23"/>
  <c r="L368" i="23"/>
  <c r="D367" i="23"/>
  <c r="H365" i="23"/>
  <c r="N363" i="23"/>
  <c r="F362" i="23"/>
  <c r="F403" i="23"/>
  <c r="D402" i="23"/>
  <c r="P400" i="23"/>
  <c r="N399" i="23"/>
  <c r="L398" i="23"/>
  <c r="J396" i="23"/>
  <c r="H395" i="23"/>
  <c r="F394" i="23"/>
  <c r="D393" i="23"/>
  <c r="P391" i="23"/>
  <c r="N390" i="23"/>
  <c r="L389" i="23"/>
  <c r="J388" i="23"/>
  <c r="D377" i="23"/>
  <c r="H375" i="23"/>
  <c r="N373" i="23"/>
  <c r="F372" i="23"/>
  <c r="L369" i="23"/>
  <c r="D368" i="23"/>
  <c r="H366" i="23"/>
  <c r="N364" i="23"/>
  <c r="F363" i="23"/>
  <c r="H403" i="23"/>
  <c r="N398" i="23"/>
  <c r="F393" i="23"/>
  <c r="L388" i="23"/>
  <c r="H372" i="23"/>
  <c r="D365" i="23"/>
  <c r="H368" i="23"/>
  <c r="H402" i="23"/>
  <c r="N396" i="23"/>
  <c r="F392" i="23"/>
  <c r="H377" i="23"/>
  <c r="D370" i="23"/>
  <c r="L363" i="23"/>
  <c r="D362" i="23"/>
  <c r="F402" i="23"/>
  <c r="L396" i="23"/>
  <c r="D392" i="23"/>
  <c r="F377" i="23"/>
  <c r="N369" i="23"/>
  <c r="H363" i="23"/>
  <c r="F401" i="23"/>
  <c r="L395" i="23"/>
  <c r="D391" i="23"/>
  <c r="N375" i="23"/>
  <c r="D401" i="23"/>
  <c r="J395" i="23"/>
  <c r="P390" i="23"/>
  <c r="L375" i="23"/>
  <c r="F368" i="23"/>
  <c r="D400" i="23"/>
  <c r="J394" i="23"/>
  <c r="P389" i="23"/>
  <c r="F374" i="23"/>
  <c r="N366" i="23"/>
  <c r="P399" i="23"/>
  <c r="H394" i="23"/>
  <c r="N389" i="23"/>
  <c r="D374" i="23"/>
  <c r="L366" i="23"/>
  <c r="J403" i="23"/>
  <c r="P398" i="23"/>
  <c r="H393" i="23"/>
  <c r="N388" i="23"/>
  <c r="L372" i="23"/>
  <c r="F365" i="23"/>
  <c r="P453" i="23"/>
  <c r="N452" i="23"/>
  <c r="L451" i="23"/>
  <c r="J450" i="23"/>
  <c r="H449" i="23"/>
  <c r="F447" i="23"/>
  <c r="D446" i="23"/>
  <c r="P444" i="23"/>
  <c r="N443" i="23"/>
  <c r="L442" i="23"/>
  <c r="J441" i="23"/>
  <c r="H440" i="23"/>
  <c r="F439" i="23"/>
  <c r="L427" i="23"/>
  <c r="D426" i="23"/>
  <c r="H424" i="23"/>
  <c r="N421" i="23"/>
  <c r="P454" i="23"/>
  <c r="N453" i="23"/>
  <c r="L452" i="23"/>
  <c r="J451" i="23"/>
  <c r="H450" i="23"/>
  <c r="F449" i="23"/>
  <c r="D447" i="23"/>
  <c r="P445" i="23"/>
  <c r="N444" i="23"/>
  <c r="L443" i="23"/>
  <c r="J442" i="23"/>
  <c r="H441" i="23"/>
  <c r="F440" i="23"/>
  <c r="D439" i="23"/>
  <c r="H427" i="23"/>
  <c r="N425" i="23"/>
  <c r="F424" i="23"/>
  <c r="L421" i="23"/>
  <c r="N454" i="23"/>
  <c r="L453" i="23"/>
  <c r="J452" i="23"/>
  <c r="H451" i="23"/>
  <c r="F450" i="23"/>
  <c r="D449" i="23"/>
  <c r="P446" i="23"/>
  <c r="N445" i="23"/>
  <c r="L444" i="23"/>
  <c r="J443" i="23"/>
  <c r="H442" i="23"/>
  <c r="F441" i="23"/>
  <c r="D440" i="23"/>
  <c r="N428" i="23"/>
  <c r="F427" i="23"/>
  <c r="L425" i="23"/>
  <c r="D424" i="23"/>
  <c r="H421" i="23"/>
  <c r="L454" i="23"/>
  <c r="J453" i="23"/>
  <c r="H452" i="23"/>
  <c r="F451" i="23"/>
  <c r="D450" i="23"/>
  <c r="P447" i="23"/>
  <c r="N446" i="23"/>
  <c r="L445" i="23"/>
  <c r="J444" i="23"/>
  <c r="H443" i="23"/>
  <c r="F442" i="23"/>
  <c r="D441" i="23"/>
  <c r="P439" i="23"/>
  <c r="L428" i="23"/>
  <c r="D427" i="23"/>
  <c r="H425" i="23"/>
  <c r="N423" i="23"/>
  <c r="F421" i="23"/>
  <c r="J454" i="23"/>
  <c r="H453" i="23"/>
  <c r="F452" i="23"/>
  <c r="D451" i="23"/>
  <c r="P449" i="23"/>
  <c r="N447" i="23"/>
  <c r="L446" i="23"/>
  <c r="J445" i="23"/>
  <c r="H444" i="23"/>
  <c r="F443" i="23"/>
  <c r="D442" i="23"/>
  <c r="P440" i="23"/>
  <c r="N439" i="23"/>
  <c r="H428" i="23"/>
  <c r="N426" i="23"/>
  <c r="F425" i="23"/>
  <c r="L423" i="23"/>
  <c r="H454" i="23"/>
  <c r="F453" i="23"/>
  <c r="D452" i="23"/>
  <c r="P450" i="23"/>
  <c r="N449" i="23"/>
  <c r="L447" i="23"/>
  <c r="J446" i="23"/>
  <c r="H445" i="23"/>
  <c r="F444" i="23"/>
  <c r="D443" i="23"/>
  <c r="P441" i="23"/>
  <c r="N440" i="23"/>
  <c r="L439" i="23"/>
  <c r="F428" i="23"/>
  <c r="L426" i="23"/>
  <c r="D425" i="23"/>
  <c r="H423" i="23"/>
  <c r="F454" i="23"/>
  <c r="D453" i="23"/>
  <c r="P451" i="23"/>
  <c r="N450" i="23"/>
  <c r="L449" i="23"/>
  <c r="J447" i="23"/>
  <c r="H446" i="23"/>
  <c r="F445" i="23"/>
  <c r="D444" i="23"/>
  <c r="P442" i="23"/>
  <c r="N441" i="23"/>
  <c r="L440" i="23"/>
  <c r="J439" i="23"/>
  <c r="D428" i="23"/>
  <c r="H426" i="23"/>
  <c r="N424" i="23"/>
  <c r="F423" i="23"/>
  <c r="D454" i="23"/>
  <c r="P443" i="23"/>
  <c r="D423" i="23"/>
  <c r="L419" i="23"/>
  <c r="D418" i="23"/>
  <c r="H416" i="23"/>
  <c r="N414" i="23"/>
  <c r="F413" i="23"/>
  <c r="P452" i="23"/>
  <c r="N442" i="23"/>
  <c r="D421" i="23"/>
  <c r="H419" i="23"/>
  <c r="N417" i="23"/>
  <c r="F416" i="23"/>
  <c r="L414" i="23"/>
  <c r="D413" i="23"/>
  <c r="N451" i="23"/>
  <c r="L441" i="23"/>
  <c r="N420" i="23"/>
  <c r="F419" i="23"/>
  <c r="L417" i="23"/>
  <c r="D416" i="23"/>
  <c r="H414" i="23"/>
  <c r="L450" i="23"/>
  <c r="J440" i="23"/>
  <c r="L420" i="23"/>
  <c r="D419" i="23"/>
  <c r="H417" i="23"/>
  <c r="N415" i="23"/>
  <c r="F414" i="23"/>
  <c r="J449" i="23"/>
  <c r="H439" i="23"/>
  <c r="H420" i="23"/>
  <c r="N418" i="23"/>
  <c r="F417" i="23"/>
  <c r="L415" i="23"/>
  <c r="D414" i="23"/>
  <c r="D445" i="23"/>
  <c r="L424" i="23"/>
  <c r="N419" i="23"/>
  <c r="F418" i="23"/>
  <c r="L416" i="23"/>
  <c r="D415" i="23"/>
  <c r="H413" i="23"/>
  <c r="H418" i="23"/>
  <c r="H447" i="23"/>
  <c r="D417" i="23"/>
  <c r="F446" i="23"/>
  <c r="N416" i="23"/>
  <c r="N427" i="23"/>
  <c r="H415" i="23"/>
  <c r="F426" i="23"/>
  <c r="F415" i="23"/>
  <c r="F420" i="23"/>
  <c r="N413" i="23"/>
  <c r="D420" i="23"/>
  <c r="L413" i="23"/>
  <c r="L418" i="23"/>
  <c r="J505" i="23"/>
  <c r="H504" i="23"/>
  <c r="F503" i="23"/>
  <c r="D502" i="23"/>
  <c r="P500" i="23"/>
  <c r="N498" i="23"/>
  <c r="L497" i="23"/>
  <c r="J496" i="23"/>
  <c r="H495" i="23"/>
  <c r="F494" i="23"/>
  <c r="D493" i="23"/>
  <c r="P491" i="23"/>
  <c r="N490" i="23"/>
  <c r="H479" i="23"/>
  <c r="N477" i="23"/>
  <c r="F476" i="23"/>
  <c r="L474" i="23"/>
  <c r="D472" i="23"/>
  <c r="H470" i="23"/>
  <c r="N468" i="23"/>
  <c r="F467" i="23"/>
  <c r="L465" i="23"/>
  <c r="D464" i="23"/>
  <c r="H505" i="23"/>
  <c r="F504" i="23"/>
  <c r="D503" i="23"/>
  <c r="P501" i="23"/>
  <c r="N500" i="23"/>
  <c r="L498" i="23"/>
  <c r="J497" i="23"/>
  <c r="H496" i="23"/>
  <c r="F495" i="23"/>
  <c r="D494" i="23"/>
  <c r="P492" i="23"/>
  <c r="N491" i="23"/>
  <c r="L490" i="23"/>
  <c r="F479" i="23"/>
  <c r="L477" i="23"/>
  <c r="D476" i="23"/>
  <c r="H474" i="23"/>
  <c r="N471" i="23"/>
  <c r="F470" i="23"/>
  <c r="L468" i="23"/>
  <c r="D467" i="23"/>
  <c r="H465" i="23"/>
  <c r="F505" i="23"/>
  <c r="D504" i="23"/>
  <c r="P502" i="23"/>
  <c r="N501" i="23"/>
  <c r="L500" i="23"/>
  <c r="J498" i="23"/>
  <c r="H497" i="23"/>
  <c r="F496" i="23"/>
  <c r="D495" i="23"/>
  <c r="P493" i="23"/>
  <c r="N492" i="23"/>
  <c r="L491" i="23"/>
  <c r="J490" i="23"/>
  <c r="D479" i="23"/>
  <c r="H477" i="23"/>
  <c r="N475" i="23"/>
  <c r="F474" i="23"/>
  <c r="L471" i="23"/>
  <c r="D470" i="23"/>
  <c r="H468" i="23"/>
  <c r="N466" i="23"/>
  <c r="F465" i="23"/>
  <c r="D505" i="23"/>
  <c r="P503" i="23"/>
  <c r="N502" i="23"/>
  <c r="L501" i="23"/>
  <c r="J500" i="23"/>
  <c r="H498" i="23"/>
  <c r="F497" i="23"/>
  <c r="D496" i="23"/>
  <c r="P494" i="23"/>
  <c r="N493" i="23"/>
  <c r="L492" i="23"/>
  <c r="J491" i="23"/>
  <c r="H490" i="23"/>
  <c r="N478" i="23"/>
  <c r="F477" i="23"/>
  <c r="L475" i="23"/>
  <c r="D474" i="23"/>
  <c r="H471" i="23"/>
  <c r="N469" i="23"/>
  <c r="F468" i="23"/>
  <c r="L466" i="23"/>
  <c r="D465" i="23"/>
  <c r="P504" i="23"/>
  <c r="N503" i="23"/>
  <c r="L502" i="23"/>
  <c r="J501" i="23"/>
  <c r="H500" i="23"/>
  <c r="F498" i="23"/>
  <c r="D497" i="23"/>
  <c r="P495" i="23"/>
  <c r="N494" i="23"/>
  <c r="L493" i="23"/>
  <c r="J492" i="23"/>
  <c r="H491" i="23"/>
  <c r="F490" i="23"/>
  <c r="L478" i="23"/>
  <c r="D477" i="23"/>
  <c r="H475" i="23"/>
  <c r="N472" i="23"/>
  <c r="F471" i="23"/>
  <c r="L469" i="23"/>
  <c r="D468" i="23"/>
  <c r="H466" i="23"/>
  <c r="N464" i="23"/>
  <c r="P505" i="23"/>
  <c r="N504" i="23"/>
  <c r="L503" i="23"/>
  <c r="J502" i="23"/>
  <c r="H501" i="23"/>
  <c r="F500" i="23"/>
  <c r="D498" i="23"/>
  <c r="P496" i="23"/>
  <c r="N495" i="23"/>
  <c r="L494" i="23"/>
  <c r="J493" i="23"/>
  <c r="H492" i="23"/>
  <c r="F491" i="23"/>
  <c r="D490" i="23"/>
  <c r="H478" i="23"/>
  <c r="N476" i="23"/>
  <c r="F475" i="23"/>
  <c r="L472" i="23"/>
  <c r="D471" i="23"/>
  <c r="H469" i="23"/>
  <c r="N467" i="23"/>
  <c r="F466" i="23"/>
  <c r="L464" i="23"/>
  <c r="N505" i="23"/>
  <c r="L504" i="23"/>
  <c r="J503" i="23"/>
  <c r="H502" i="23"/>
  <c r="F501" i="23"/>
  <c r="D500" i="23"/>
  <c r="P497" i="23"/>
  <c r="N496" i="23"/>
  <c r="L495" i="23"/>
  <c r="J494" i="23"/>
  <c r="H493" i="23"/>
  <c r="F492" i="23"/>
  <c r="D491" i="23"/>
  <c r="N479" i="23"/>
  <c r="F478" i="23"/>
  <c r="L476" i="23"/>
  <c r="D475" i="23"/>
  <c r="H472" i="23"/>
  <c r="N470" i="23"/>
  <c r="F469" i="23"/>
  <c r="L467" i="23"/>
  <c r="D466" i="23"/>
  <c r="H464" i="23"/>
  <c r="L496" i="23"/>
  <c r="H476" i="23"/>
  <c r="L505" i="23"/>
  <c r="J495" i="23"/>
  <c r="N474" i="23"/>
  <c r="J504" i="23"/>
  <c r="H494" i="23"/>
  <c r="F472" i="23"/>
  <c r="H503" i="23"/>
  <c r="F493" i="23"/>
  <c r="L470" i="23"/>
  <c r="F502" i="23"/>
  <c r="D492" i="23"/>
  <c r="D469" i="23"/>
  <c r="N497" i="23"/>
  <c r="D478" i="23"/>
  <c r="F464" i="23"/>
  <c r="N465" i="23"/>
  <c r="D501" i="23"/>
  <c r="P498" i="23"/>
  <c r="P490" i="23"/>
  <c r="L479" i="23"/>
  <c r="H467" i="23"/>
  <c r="L352" i="23"/>
  <c r="J351" i="23"/>
  <c r="H350" i="23"/>
  <c r="F349" i="23"/>
  <c r="D348" i="23"/>
  <c r="P345" i="23"/>
  <c r="N344" i="23"/>
  <c r="L343" i="23"/>
  <c r="J342" i="23"/>
  <c r="H341" i="23"/>
  <c r="F340" i="23"/>
  <c r="D339" i="23"/>
  <c r="P337" i="23"/>
  <c r="L326" i="23"/>
  <c r="D325" i="23"/>
  <c r="H323" i="23"/>
  <c r="N321" i="23"/>
  <c r="F319" i="23"/>
  <c r="L317" i="23"/>
  <c r="D316" i="23"/>
  <c r="H314" i="23"/>
  <c r="N312" i="23"/>
  <c r="F311" i="23"/>
  <c r="J352" i="23"/>
  <c r="H351" i="23"/>
  <c r="F350" i="23"/>
  <c r="D349" i="23"/>
  <c r="P347" i="23"/>
  <c r="N345" i="23"/>
  <c r="L344" i="23"/>
  <c r="J343" i="23"/>
  <c r="H342" i="23"/>
  <c r="F341" i="23"/>
  <c r="D340" i="23"/>
  <c r="P338" i="23"/>
  <c r="N337" i="23"/>
  <c r="H326" i="23"/>
  <c r="N324" i="23"/>
  <c r="F323" i="23"/>
  <c r="L321" i="23"/>
  <c r="D319" i="23"/>
  <c r="H317" i="23"/>
  <c r="N315" i="23"/>
  <c r="F314" i="23"/>
  <c r="L312" i="23"/>
  <c r="D311" i="23"/>
  <c r="H352" i="23"/>
  <c r="F351" i="23"/>
  <c r="D350" i="23"/>
  <c r="P348" i="23"/>
  <c r="N347" i="23"/>
  <c r="L345" i="23"/>
  <c r="J344" i="23"/>
  <c r="H343" i="23"/>
  <c r="F342" i="23"/>
  <c r="D341" i="23"/>
  <c r="P339" i="23"/>
  <c r="N338" i="23"/>
  <c r="L337" i="23"/>
  <c r="F326" i="23"/>
  <c r="L324" i="23"/>
  <c r="D323" i="23"/>
  <c r="H321" i="23"/>
  <c r="N318" i="23"/>
  <c r="F317" i="23"/>
  <c r="L315" i="23"/>
  <c r="D314" i="23"/>
  <c r="H312" i="23"/>
  <c r="F352" i="23"/>
  <c r="D351" i="23"/>
  <c r="P349" i="23"/>
  <c r="N348" i="23"/>
  <c r="L347" i="23"/>
  <c r="J345" i="23"/>
  <c r="H344" i="23"/>
  <c r="F343" i="23"/>
  <c r="D342" i="23"/>
  <c r="P340" i="23"/>
  <c r="N339" i="23"/>
  <c r="L338" i="23"/>
  <c r="J337" i="23"/>
  <c r="D326" i="23"/>
  <c r="H324" i="23"/>
  <c r="N322" i="23"/>
  <c r="F321" i="23"/>
  <c r="L318" i="23"/>
  <c r="D317" i="23"/>
  <c r="H315" i="23"/>
  <c r="N313" i="23"/>
  <c r="F312" i="23"/>
  <c r="D352" i="23"/>
  <c r="P350" i="23"/>
  <c r="N349" i="23"/>
  <c r="L348" i="23"/>
  <c r="J347" i="23"/>
  <c r="H345" i="23"/>
  <c r="F344" i="23"/>
  <c r="D343" i="23"/>
  <c r="P341" i="23"/>
  <c r="N340" i="23"/>
  <c r="L339" i="23"/>
  <c r="J338" i="23"/>
  <c r="H337" i="23"/>
  <c r="N325" i="23"/>
  <c r="F324" i="23"/>
  <c r="L322" i="23"/>
  <c r="D321" i="23"/>
  <c r="H318" i="23"/>
  <c r="N316" i="23"/>
  <c r="F315" i="23"/>
  <c r="L313" i="23"/>
  <c r="D312" i="23"/>
  <c r="N352" i="23"/>
  <c r="L351" i="23"/>
  <c r="J350" i="23"/>
  <c r="H349" i="23"/>
  <c r="F348" i="23"/>
  <c r="D347" i="23"/>
  <c r="P344" i="23"/>
  <c r="N343" i="23"/>
  <c r="L342" i="23"/>
  <c r="J341" i="23"/>
  <c r="H340" i="23"/>
  <c r="F339" i="23"/>
  <c r="D338" i="23"/>
  <c r="N326" i="23"/>
  <c r="F325" i="23"/>
  <c r="L323" i="23"/>
  <c r="D322" i="23"/>
  <c r="H319" i="23"/>
  <c r="N317" i="23"/>
  <c r="F316" i="23"/>
  <c r="L314" i="23"/>
  <c r="D313" i="23"/>
  <c r="H311" i="23"/>
  <c r="L350" i="23"/>
  <c r="D345" i="23"/>
  <c r="J340" i="23"/>
  <c r="H325" i="23"/>
  <c r="D318" i="23"/>
  <c r="L311" i="23"/>
  <c r="H338" i="23"/>
  <c r="H322" i="23"/>
  <c r="L319" i="23"/>
  <c r="L349" i="23"/>
  <c r="D344" i="23"/>
  <c r="J339" i="23"/>
  <c r="D324" i="23"/>
  <c r="L316" i="23"/>
  <c r="F313" i="23"/>
  <c r="J349" i="23"/>
  <c r="P343" i="23"/>
  <c r="H339" i="23"/>
  <c r="N323" i="23"/>
  <c r="H316" i="23"/>
  <c r="P342" i="23"/>
  <c r="F347" i="23"/>
  <c r="J348" i="23"/>
  <c r="D315" i="23"/>
  <c r="D337" i="23"/>
  <c r="P352" i="23"/>
  <c r="H348" i="23"/>
  <c r="N342" i="23"/>
  <c r="F338" i="23"/>
  <c r="F322" i="23"/>
  <c r="N314" i="23"/>
  <c r="P351" i="23"/>
  <c r="H347" i="23"/>
  <c r="N341" i="23"/>
  <c r="F337" i="23"/>
  <c r="N319" i="23"/>
  <c r="H313" i="23"/>
  <c r="N311" i="23"/>
  <c r="N351" i="23"/>
  <c r="L341" i="23"/>
  <c r="N350" i="23"/>
  <c r="F345" i="23"/>
  <c r="L340" i="23"/>
  <c r="L325" i="23"/>
  <c r="F318" i="23"/>
  <c r="P555" i="23"/>
  <c r="N554" i="23"/>
  <c r="L553" i="23"/>
  <c r="J552" i="23"/>
  <c r="H551" i="23"/>
  <c r="F549" i="23"/>
  <c r="D548" i="23"/>
  <c r="P546" i="23"/>
  <c r="N545" i="23"/>
  <c r="L544" i="23"/>
  <c r="J543" i="23"/>
  <c r="H542" i="23"/>
  <c r="F541" i="23"/>
  <c r="L529" i="23"/>
  <c r="D528" i="23"/>
  <c r="H526" i="23"/>
  <c r="N523" i="23"/>
  <c r="F522" i="23"/>
  <c r="L520" i="23"/>
  <c r="D519" i="23"/>
  <c r="H517" i="23"/>
  <c r="N515" i="23"/>
  <c r="P556" i="23"/>
  <c r="N555" i="23"/>
  <c r="L554" i="23"/>
  <c r="J553" i="23"/>
  <c r="H552" i="23"/>
  <c r="F551" i="23"/>
  <c r="D549" i="23"/>
  <c r="P547" i="23"/>
  <c r="N546" i="23"/>
  <c r="L545" i="23"/>
  <c r="J544" i="23"/>
  <c r="H543" i="23"/>
  <c r="F542" i="23"/>
  <c r="D541" i="23"/>
  <c r="H529" i="23"/>
  <c r="N527" i="23"/>
  <c r="F526" i="23"/>
  <c r="L523" i="23"/>
  <c r="D522" i="23"/>
  <c r="H520" i="23"/>
  <c r="N518" i="23"/>
  <c r="F517" i="23"/>
  <c r="L515" i="23"/>
  <c r="N556" i="23"/>
  <c r="L555" i="23"/>
  <c r="J554" i="23"/>
  <c r="H553" i="23"/>
  <c r="F552" i="23"/>
  <c r="D551" i="23"/>
  <c r="P548" i="23"/>
  <c r="N547" i="23"/>
  <c r="L546" i="23"/>
  <c r="J545" i="23"/>
  <c r="H544" i="23"/>
  <c r="F543" i="23"/>
  <c r="D542" i="23"/>
  <c r="N530" i="23"/>
  <c r="F529" i="23"/>
  <c r="L527" i="23"/>
  <c r="D526" i="23"/>
  <c r="H523" i="23"/>
  <c r="N521" i="23"/>
  <c r="F520" i="23"/>
  <c r="L518" i="23"/>
  <c r="D517" i="23"/>
  <c r="H515" i="23"/>
  <c r="L556" i="23"/>
  <c r="J555" i="23"/>
  <c r="H554" i="23"/>
  <c r="F553" i="23"/>
  <c r="D552" i="23"/>
  <c r="P549" i="23"/>
  <c r="N548" i="23"/>
  <c r="L547" i="23"/>
  <c r="J546" i="23"/>
  <c r="H545" i="23"/>
  <c r="F544" i="23"/>
  <c r="D543" i="23"/>
  <c r="P541" i="23"/>
  <c r="L530" i="23"/>
  <c r="D529" i="23"/>
  <c r="H527" i="23"/>
  <c r="N525" i="23"/>
  <c r="F523" i="23"/>
  <c r="L521" i="23"/>
  <c r="D520" i="23"/>
  <c r="H518" i="23"/>
  <c r="N516" i="23"/>
  <c r="F515" i="23"/>
  <c r="J556" i="23"/>
  <c r="H555" i="23"/>
  <c r="F554" i="23"/>
  <c r="D553" i="23"/>
  <c r="P551" i="23"/>
  <c r="N549" i="23"/>
  <c r="L548" i="23"/>
  <c r="J547" i="23"/>
  <c r="H546" i="23"/>
  <c r="F545" i="23"/>
  <c r="D544" i="23"/>
  <c r="P542" i="23"/>
  <c r="N541" i="23"/>
  <c r="H530" i="23"/>
  <c r="N528" i="23"/>
  <c r="F527" i="23"/>
  <c r="L525" i="23"/>
  <c r="D523" i="23"/>
  <c r="H521" i="23"/>
  <c r="N519" i="23"/>
  <c r="F518" i="23"/>
  <c r="L516" i="23"/>
  <c r="D515" i="23"/>
  <c r="H556" i="23"/>
  <c r="F555" i="23"/>
  <c r="D554" i="23"/>
  <c r="P552" i="23"/>
  <c r="N551" i="23"/>
  <c r="L549" i="23"/>
  <c r="J548" i="23"/>
  <c r="H547" i="23"/>
  <c r="F546" i="23"/>
  <c r="D545" i="23"/>
  <c r="P543" i="23"/>
  <c r="N542" i="23"/>
  <c r="L541" i="23"/>
  <c r="F530" i="23"/>
  <c r="L528" i="23"/>
  <c r="D527" i="23"/>
  <c r="H525" i="23"/>
  <c r="N522" i="23"/>
  <c r="F521" i="23"/>
  <c r="L519" i="23"/>
  <c r="D518" i="23"/>
  <c r="H516" i="23"/>
  <c r="F556" i="23"/>
  <c r="D555" i="23"/>
  <c r="P553" i="23"/>
  <c r="N552" i="23"/>
  <c r="L551" i="23"/>
  <c r="J549" i="23"/>
  <c r="H548" i="23"/>
  <c r="F547" i="23"/>
  <c r="D546" i="23"/>
  <c r="P544" i="23"/>
  <c r="N543" i="23"/>
  <c r="L542" i="23"/>
  <c r="J541" i="23"/>
  <c r="D530" i="23"/>
  <c r="H528" i="23"/>
  <c r="N526" i="23"/>
  <c r="F525" i="23"/>
  <c r="L522" i="23"/>
  <c r="D521" i="23"/>
  <c r="H519" i="23"/>
  <c r="N517" i="23"/>
  <c r="F516" i="23"/>
  <c r="H549" i="23"/>
  <c r="N529" i="23"/>
  <c r="D516" i="23"/>
  <c r="F548" i="23"/>
  <c r="F528" i="23"/>
  <c r="D547" i="23"/>
  <c r="L526" i="23"/>
  <c r="N553" i="23"/>
  <c r="D556" i="23"/>
  <c r="P545" i="23"/>
  <c r="D525" i="23"/>
  <c r="L543" i="23"/>
  <c r="P554" i="23"/>
  <c r="N544" i="23"/>
  <c r="H522" i="23"/>
  <c r="J551" i="23"/>
  <c r="H541" i="23"/>
  <c r="L517" i="23"/>
  <c r="J542" i="23"/>
  <c r="N520" i="23"/>
  <c r="F519" i="23"/>
  <c r="L552" i="23"/>
  <c r="AA361" i="23"/>
  <c r="AE506" i="23"/>
  <c r="AE455" i="23"/>
  <c r="AE404" i="23"/>
  <c r="AA514" i="23"/>
  <c r="AB531" i="23"/>
  <c r="AG521" i="23"/>
  <c r="AG527" i="23"/>
  <c r="AG464" i="23"/>
  <c r="AG472" i="23"/>
  <c r="AG478" i="23"/>
  <c r="AC480" i="23"/>
  <c r="AF480" i="23" s="1"/>
  <c r="AH482" i="23" s="1"/>
  <c r="AH484" i="23" s="1"/>
  <c r="AA412" i="23"/>
  <c r="AG418" i="23"/>
  <c r="AB429" i="23"/>
  <c r="AA422" i="23"/>
  <c r="AG362" i="23"/>
  <c r="AD378" i="23"/>
  <c r="AE361" i="23"/>
  <c r="AA310" i="23"/>
  <c r="AC327" i="23"/>
  <c r="AF327" i="23" s="1"/>
  <c r="AH329" i="23" s="1"/>
  <c r="AH331" i="23" s="1"/>
  <c r="AE310" i="23"/>
  <c r="AE302" i="23"/>
  <c r="AE301" i="23"/>
  <c r="AE300" i="23"/>
  <c r="AE299" i="23"/>
  <c r="AE298" i="23"/>
  <c r="AE297" i="23"/>
  <c r="AE296" i="23"/>
  <c r="AE295" i="23"/>
  <c r="AE294" i="23"/>
  <c r="AE293" i="23"/>
  <c r="AE292" i="23"/>
  <c r="AE291" i="23"/>
  <c r="AE290" i="23"/>
  <c r="AE289" i="23"/>
  <c r="AE288" i="23"/>
  <c r="AE287" i="23"/>
  <c r="AE286" i="23"/>
  <c r="AE285" i="23"/>
  <c r="AG275" i="23"/>
  <c r="AE274" i="23"/>
  <c r="AA274" i="23"/>
  <c r="AE273" i="23"/>
  <c r="AA273" i="23"/>
  <c r="AE272" i="23"/>
  <c r="AA272" i="23"/>
  <c r="AE271" i="23"/>
  <c r="AA271" i="23"/>
  <c r="AE270" i="23"/>
  <c r="AA270" i="23"/>
  <c r="AD269" i="23"/>
  <c r="AC269" i="23"/>
  <c r="AF269" i="23" s="1"/>
  <c r="AB269" i="23"/>
  <c r="Z269" i="23"/>
  <c r="Y269" i="23"/>
  <c r="X269" i="23"/>
  <c r="AE268" i="23"/>
  <c r="AA268" i="23"/>
  <c r="AE267" i="23"/>
  <c r="AA267" i="23"/>
  <c r="AE266" i="23"/>
  <c r="AA266" i="23"/>
  <c r="AE265" i="23"/>
  <c r="AA265" i="23"/>
  <c r="AE264" i="23"/>
  <c r="AA264" i="23"/>
  <c r="AE263" i="23"/>
  <c r="AA263" i="23"/>
  <c r="AE262" i="23"/>
  <c r="AA262" i="23"/>
  <c r="AE261" i="23"/>
  <c r="AA261" i="23"/>
  <c r="AE260" i="23"/>
  <c r="AA260" i="23"/>
  <c r="AD259" i="23"/>
  <c r="AC259" i="23"/>
  <c r="AF259" i="23" s="1"/>
  <c r="AB259" i="23"/>
  <c r="AB276" i="23" s="1"/>
  <c r="Z259" i="23"/>
  <c r="Y259" i="23"/>
  <c r="Y276" i="23" s="1"/>
  <c r="X259" i="23"/>
  <c r="X276" i="23" s="1"/>
  <c r="AE250" i="23"/>
  <c r="AE249" i="23"/>
  <c r="AE248" i="23"/>
  <c r="AE247" i="23"/>
  <c r="AE246" i="23"/>
  <c r="AE245" i="23"/>
  <c r="AE244" i="23"/>
  <c r="AE243" i="23"/>
  <c r="AE242" i="23"/>
  <c r="AE241" i="23"/>
  <c r="AE240" i="23"/>
  <c r="AE239" i="23"/>
  <c r="AE238" i="23"/>
  <c r="AE237" i="23"/>
  <c r="AE236" i="23"/>
  <c r="AE235" i="23"/>
  <c r="AE234" i="23"/>
  <c r="AE223" i="23"/>
  <c r="AA223" i="23"/>
  <c r="AE222" i="23"/>
  <c r="AA222" i="23"/>
  <c r="AE221" i="23"/>
  <c r="AG221" i="23" s="1"/>
  <c r="AE220" i="23"/>
  <c r="AG220" i="23" s="1"/>
  <c r="AE219" i="23"/>
  <c r="AA219" i="23"/>
  <c r="AD218" i="23"/>
  <c r="AC218" i="23"/>
  <c r="AF218" i="23" s="1"/>
  <c r="AB218" i="23"/>
  <c r="Z218" i="23"/>
  <c r="Y218" i="23"/>
  <c r="X218" i="23"/>
  <c r="AE217" i="23"/>
  <c r="AA217" i="23"/>
  <c r="AG217" i="23" s="1"/>
  <c r="AE216" i="23"/>
  <c r="AA216" i="23"/>
  <c r="AE215" i="23"/>
  <c r="AA215" i="23"/>
  <c r="AE214" i="23"/>
  <c r="AA214" i="23"/>
  <c r="AE213" i="23"/>
  <c r="AA213" i="23"/>
  <c r="AG213" i="23" s="1"/>
  <c r="AE212" i="23"/>
  <c r="AA212" i="23"/>
  <c r="AE211" i="23"/>
  <c r="AG211" i="23" s="1"/>
  <c r="AE210" i="23"/>
  <c r="AA210" i="23"/>
  <c r="AE209" i="23"/>
  <c r="AA209" i="23"/>
  <c r="AD208" i="23"/>
  <c r="AC208" i="23"/>
  <c r="AF208" i="23" s="1"/>
  <c r="AB208" i="23"/>
  <c r="Z208" i="23"/>
  <c r="Y208" i="23"/>
  <c r="X208" i="23"/>
  <c r="AE199" i="23"/>
  <c r="AE198" i="23"/>
  <c r="AE197" i="23"/>
  <c r="AE196" i="23"/>
  <c r="AE195" i="23"/>
  <c r="AE194" i="23"/>
  <c r="AE193" i="23"/>
  <c r="AE192" i="23"/>
  <c r="AE191" i="23"/>
  <c r="AE190" i="23"/>
  <c r="AE189" i="23"/>
  <c r="AE188" i="23"/>
  <c r="AE187" i="23"/>
  <c r="AE186" i="23"/>
  <c r="AE185" i="23"/>
  <c r="AE184" i="23"/>
  <c r="AE183" i="23"/>
  <c r="AG173" i="23"/>
  <c r="AE172" i="23"/>
  <c r="AA172" i="23"/>
  <c r="AE171" i="23"/>
  <c r="AA171" i="23"/>
  <c r="AE170" i="23"/>
  <c r="AA170" i="23"/>
  <c r="AE169" i="23"/>
  <c r="AA169" i="23"/>
  <c r="AE168" i="23"/>
  <c r="AA168" i="23"/>
  <c r="AD167" i="23"/>
  <c r="AC167" i="23"/>
  <c r="AF167" i="23" s="1"/>
  <c r="AB167" i="23"/>
  <c r="Z167" i="23"/>
  <c r="Y167" i="23"/>
  <c r="X167" i="23"/>
  <c r="AE166" i="23"/>
  <c r="AA166" i="23"/>
  <c r="AE165" i="23"/>
  <c r="AA165" i="23"/>
  <c r="AE164" i="23"/>
  <c r="AA164" i="23"/>
  <c r="AE163" i="23"/>
  <c r="AA163" i="23"/>
  <c r="AE162" i="23"/>
  <c r="AA162" i="23"/>
  <c r="AE161" i="23"/>
  <c r="AG161" i="23" s="1"/>
  <c r="AE160" i="23"/>
  <c r="AG160" i="23" s="1"/>
  <c r="AE159" i="23"/>
  <c r="AA159" i="23"/>
  <c r="AE158" i="23"/>
  <c r="AA158" i="23"/>
  <c r="AD157" i="23"/>
  <c r="AC157" i="23"/>
  <c r="AB157" i="23"/>
  <c r="Z157" i="23"/>
  <c r="Y157" i="23"/>
  <c r="X157" i="23"/>
  <c r="AE149" i="23"/>
  <c r="AE148" i="23"/>
  <c r="AE147" i="23"/>
  <c r="AE146" i="23"/>
  <c r="AE145" i="23"/>
  <c r="AE144" i="23"/>
  <c r="AE143" i="23"/>
  <c r="AE142" i="23"/>
  <c r="AE141" i="23"/>
  <c r="AE140" i="23"/>
  <c r="AE139" i="23"/>
  <c r="AE138" i="23"/>
  <c r="AE137" i="23"/>
  <c r="AE136" i="23"/>
  <c r="AE135" i="23"/>
  <c r="AE134" i="23"/>
  <c r="AE133" i="23"/>
  <c r="AE132" i="23"/>
  <c r="AE121" i="23"/>
  <c r="AA121" i="23"/>
  <c r="AE120" i="23"/>
  <c r="AA120" i="23"/>
  <c r="AE119" i="23"/>
  <c r="AG119" i="23" s="1"/>
  <c r="AE118" i="23"/>
  <c r="AG118" i="23" s="1"/>
  <c r="AE117" i="23"/>
  <c r="AA117" i="23"/>
  <c r="AD116" i="23"/>
  <c r="AC116" i="23"/>
  <c r="AB116" i="23"/>
  <c r="Z116" i="23"/>
  <c r="Y116" i="23"/>
  <c r="X116" i="23"/>
  <c r="AE115" i="23"/>
  <c r="AA115" i="23"/>
  <c r="AE114" i="23"/>
  <c r="AA114" i="23"/>
  <c r="AE113" i="23"/>
  <c r="AA113" i="23"/>
  <c r="AE112" i="23"/>
  <c r="AA112" i="23"/>
  <c r="AE111" i="23"/>
  <c r="AA111" i="23"/>
  <c r="AE110" i="23"/>
  <c r="AA110" i="23"/>
  <c r="AE109" i="23"/>
  <c r="AA109" i="23"/>
  <c r="AE108" i="23"/>
  <c r="AA108" i="23"/>
  <c r="AE107" i="23"/>
  <c r="AA107" i="23"/>
  <c r="AD106" i="23"/>
  <c r="AD123" i="23" s="1"/>
  <c r="AC106" i="23"/>
  <c r="AF106" i="23" s="1"/>
  <c r="AB106" i="23"/>
  <c r="Z106" i="23"/>
  <c r="Y106" i="23"/>
  <c r="X106" i="23"/>
  <c r="C256" i="23"/>
  <c r="N279" i="23" s="1"/>
  <c r="B255" i="23"/>
  <c r="C205" i="23"/>
  <c r="N228" i="23" s="1"/>
  <c r="B204" i="23"/>
  <c r="C154" i="23"/>
  <c r="N173" i="23" s="1"/>
  <c r="B153" i="23"/>
  <c r="C103" i="23"/>
  <c r="B102" i="23"/>
  <c r="C52" i="23"/>
  <c r="B51" i="23"/>
  <c r="AE82" i="23"/>
  <c r="AE83" i="23"/>
  <c r="AE84" i="23"/>
  <c r="AE85" i="23"/>
  <c r="AE86" i="23"/>
  <c r="AE87" i="23"/>
  <c r="AE88" i="23"/>
  <c r="AE89" i="23"/>
  <c r="AE90" i="23"/>
  <c r="AE91" i="23"/>
  <c r="AE92" i="23"/>
  <c r="AE93" i="23"/>
  <c r="AE94" i="23"/>
  <c r="AE95" i="23"/>
  <c r="AE96" i="23"/>
  <c r="AE97" i="23"/>
  <c r="AE81" i="23"/>
  <c r="AC65" i="23"/>
  <c r="AF65" i="23" s="1"/>
  <c r="AD65" i="23"/>
  <c r="AB65" i="23"/>
  <c r="Y65" i="23"/>
  <c r="Z65" i="23"/>
  <c r="X65" i="23"/>
  <c r="AD55" i="23"/>
  <c r="AC55" i="23"/>
  <c r="AF55" i="23" s="1"/>
  <c r="AB55" i="23"/>
  <c r="AA56" i="23"/>
  <c r="AA57" i="23"/>
  <c r="AA58" i="23"/>
  <c r="AA59" i="23"/>
  <c r="AA60" i="23"/>
  <c r="AA61" i="23"/>
  <c r="AA62" i="23"/>
  <c r="AA63" i="23"/>
  <c r="AA64" i="23"/>
  <c r="AA66" i="23"/>
  <c r="AA69" i="23"/>
  <c r="AA70" i="23"/>
  <c r="Y55" i="23"/>
  <c r="Z55" i="23"/>
  <c r="X55" i="23"/>
  <c r="AE56" i="23"/>
  <c r="AE57" i="23"/>
  <c r="AE58" i="23"/>
  <c r="AE59" i="23"/>
  <c r="AE60" i="23"/>
  <c r="AE61" i="23"/>
  <c r="AE62" i="23"/>
  <c r="AE63" i="23"/>
  <c r="AE64" i="23"/>
  <c r="AE66" i="23"/>
  <c r="AE67" i="23"/>
  <c r="AG67" i="23" s="1"/>
  <c r="AE68" i="23"/>
  <c r="AG68" i="23" s="1"/>
  <c r="AE69" i="23"/>
  <c r="AE70" i="23"/>
  <c r="C256" i="21"/>
  <c r="B255" i="21"/>
  <c r="V301" i="21"/>
  <c r="D295" i="21"/>
  <c r="T295" i="21"/>
  <c r="R295" i="21"/>
  <c r="P295" i="21"/>
  <c r="N295" i="21"/>
  <c r="L295" i="21"/>
  <c r="V293" i="21"/>
  <c r="V292" i="21"/>
  <c r="R285" i="21"/>
  <c r="P285" i="21"/>
  <c r="N285" i="21"/>
  <c r="T285" i="21"/>
  <c r="L285" i="21"/>
  <c r="J285" i="21"/>
  <c r="D285" i="21"/>
  <c r="R259" i="21"/>
  <c r="R276" i="21" s="1"/>
  <c r="C205" i="21"/>
  <c r="B204" i="21"/>
  <c r="C154" i="21"/>
  <c r="B153" i="21"/>
  <c r="B102" i="21"/>
  <c r="C103" i="21"/>
  <c r="AG422" i="23" l="1"/>
  <c r="AE531" i="23"/>
  <c r="AG270" i="23"/>
  <c r="AA480" i="23"/>
  <c r="AE429" i="23"/>
  <c r="R279" i="21"/>
  <c r="F273" i="21"/>
  <c r="H273" i="21" s="1"/>
  <c r="L273" i="21" s="1"/>
  <c r="F260" i="21"/>
  <c r="L275" i="21"/>
  <c r="F274" i="21"/>
  <c r="H274" i="21" s="1"/>
  <c r="L274" i="21" s="1"/>
  <c r="F272" i="21"/>
  <c r="H272" i="21" s="1"/>
  <c r="J272" i="21" s="1"/>
  <c r="F275" i="21"/>
  <c r="H275" i="21" s="1"/>
  <c r="J275" i="21" s="1"/>
  <c r="F271" i="21"/>
  <c r="H271" i="21" s="1"/>
  <c r="L271" i="21" s="1"/>
  <c r="J265" i="21"/>
  <c r="F267" i="21"/>
  <c r="H267" i="21" s="1"/>
  <c r="L267" i="21" s="1"/>
  <c r="F268" i="21"/>
  <c r="H268" i="21" s="1"/>
  <c r="L268" i="21" s="1"/>
  <c r="F270" i="21"/>
  <c r="J274" i="21"/>
  <c r="F264" i="21"/>
  <c r="H264" i="21" s="1"/>
  <c r="L264" i="21" s="1"/>
  <c r="F265" i="21"/>
  <c r="H265" i="21" s="1"/>
  <c r="F266" i="21"/>
  <c r="H266" i="21" s="1"/>
  <c r="L266" i="21" s="1"/>
  <c r="L265" i="21"/>
  <c r="F261" i="21"/>
  <c r="H261" i="21" s="1"/>
  <c r="L261" i="21" s="1"/>
  <c r="F262" i="21"/>
  <c r="H262" i="21" s="1"/>
  <c r="J262" i="21" s="1"/>
  <c r="F263" i="21"/>
  <c r="H263" i="21" s="1"/>
  <c r="J263" i="21" s="1"/>
  <c r="J266" i="21"/>
  <c r="AG113" i="23"/>
  <c r="F215" i="21"/>
  <c r="H215" i="21" s="1"/>
  <c r="J215" i="21" s="1"/>
  <c r="F224" i="21"/>
  <c r="H224" i="21" s="1"/>
  <c r="L224" i="21" s="1"/>
  <c r="F216" i="21"/>
  <c r="H216" i="21" s="1"/>
  <c r="J216" i="21" s="1"/>
  <c r="F210" i="21"/>
  <c r="H210" i="21" s="1"/>
  <c r="J210" i="21" s="1"/>
  <c r="F220" i="21"/>
  <c r="H220" i="21" s="1"/>
  <c r="L220" i="21" s="1"/>
  <c r="F217" i="21"/>
  <c r="H217" i="21" s="1"/>
  <c r="L217" i="21" s="1"/>
  <c r="F222" i="21"/>
  <c r="H222" i="21" s="1"/>
  <c r="L222" i="21" s="1"/>
  <c r="F211" i="21"/>
  <c r="H211" i="21" s="1"/>
  <c r="J211" i="21" s="1"/>
  <c r="F221" i="21"/>
  <c r="H221" i="21" s="1"/>
  <c r="J221" i="21" s="1"/>
  <c r="F209" i="21"/>
  <c r="H209" i="21" s="1"/>
  <c r="L209" i="21" s="1"/>
  <c r="F212" i="21"/>
  <c r="H212" i="21" s="1"/>
  <c r="J212" i="21" s="1"/>
  <c r="F214" i="21"/>
  <c r="H214" i="21" s="1"/>
  <c r="L214" i="21" s="1"/>
  <c r="F223" i="21"/>
  <c r="H223" i="21" s="1"/>
  <c r="L223" i="21" s="1"/>
  <c r="F219" i="21"/>
  <c r="H219" i="21" s="1"/>
  <c r="L219" i="21" s="1"/>
  <c r="F213" i="21"/>
  <c r="H213" i="21" s="1"/>
  <c r="L213" i="21" s="1"/>
  <c r="AE378" i="23"/>
  <c r="AE167" i="23"/>
  <c r="Y174" i="23"/>
  <c r="AG274" i="23"/>
  <c r="F159" i="21"/>
  <c r="H159" i="21" s="1"/>
  <c r="J159" i="21" s="1"/>
  <c r="F158" i="21"/>
  <c r="H158" i="21" s="1"/>
  <c r="L158" i="21" s="1"/>
  <c r="F166" i="21"/>
  <c r="H166" i="21" s="1"/>
  <c r="J166" i="21" s="1"/>
  <c r="F160" i="21"/>
  <c r="H160" i="21" s="1"/>
  <c r="L160" i="21" s="1"/>
  <c r="F173" i="21"/>
  <c r="H173" i="21" s="1"/>
  <c r="J173" i="21" s="1"/>
  <c r="F161" i="21"/>
  <c r="H161" i="21" s="1"/>
  <c r="L161" i="21" s="1"/>
  <c r="F172" i="21"/>
  <c r="H172" i="21" s="1"/>
  <c r="J172" i="21" s="1"/>
  <c r="F162" i="21"/>
  <c r="H162" i="21" s="1"/>
  <c r="J162" i="21" s="1"/>
  <c r="F171" i="21"/>
  <c r="H171" i="21" s="1"/>
  <c r="L171" i="21" s="1"/>
  <c r="F163" i="21"/>
  <c r="H163" i="21" s="1"/>
  <c r="J163" i="21" s="1"/>
  <c r="F168" i="21"/>
  <c r="H168" i="21" s="1"/>
  <c r="J168" i="21" s="1"/>
  <c r="F170" i="21"/>
  <c r="H170" i="21" s="1"/>
  <c r="J170" i="21" s="1"/>
  <c r="F164" i="21"/>
  <c r="H164" i="21" s="1"/>
  <c r="L164" i="21" s="1"/>
  <c r="F169" i="21"/>
  <c r="H169" i="21" s="1"/>
  <c r="J169" i="21" s="1"/>
  <c r="F165" i="21"/>
  <c r="H165" i="21" s="1"/>
  <c r="J165" i="21" s="1"/>
  <c r="F122" i="21"/>
  <c r="H122" i="21" s="1"/>
  <c r="L122" i="21" s="1"/>
  <c r="F114" i="21"/>
  <c r="H114" i="21" s="1"/>
  <c r="L114" i="21" s="1"/>
  <c r="F120" i="21"/>
  <c r="H120" i="21" s="1"/>
  <c r="J120" i="21" s="1"/>
  <c r="F117" i="21"/>
  <c r="H117" i="21" s="1"/>
  <c r="L117" i="21" s="1"/>
  <c r="F115" i="21"/>
  <c r="H115" i="21" s="1"/>
  <c r="J115" i="21" s="1"/>
  <c r="F108" i="21"/>
  <c r="H108" i="21" s="1"/>
  <c r="J108" i="21" s="1"/>
  <c r="F107" i="21"/>
  <c r="H107" i="21" s="1"/>
  <c r="F112" i="21"/>
  <c r="H112" i="21" s="1"/>
  <c r="L112" i="21" s="1"/>
  <c r="F121" i="21"/>
  <c r="H121" i="21" s="1"/>
  <c r="J121" i="21" s="1"/>
  <c r="F109" i="21"/>
  <c r="H109" i="21" s="1"/>
  <c r="L109" i="21" s="1"/>
  <c r="F118" i="21"/>
  <c r="H118" i="21" s="1"/>
  <c r="F110" i="21"/>
  <c r="H110" i="21" s="1"/>
  <c r="J110" i="21" s="1"/>
  <c r="F119" i="21"/>
  <c r="H119" i="21" s="1"/>
  <c r="L119" i="21" s="1"/>
  <c r="F111" i="21"/>
  <c r="H111" i="21" s="1"/>
  <c r="L111" i="21" s="1"/>
  <c r="F113" i="21"/>
  <c r="H113" i="21" s="1"/>
  <c r="J113" i="21" s="1"/>
  <c r="F199" i="21"/>
  <c r="F195" i="21"/>
  <c r="F191" i="21"/>
  <c r="F187" i="21"/>
  <c r="H198" i="21"/>
  <c r="H194" i="21"/>
  <c r="H190" i="21"/>
  <c r="H186" i="21"/>
  <c r="H197" i="21"/>
  <c r="H189" i="21"/>
  <c r="H185" i="21"/>
  <c r="F197" i="21"/>
  <c r="F189" i="21"/>
  <c r="F185" i="21"/>
  <c r="H196" i="21"/>
  <c r="H188" i="21"/>
  <c r="F184" i="21"/>
  <c r="F196" i="21"/>
  <c r="F188" i="21"/>
  <c r="F192" i="21"/>
  <c r="H195" i="21"/>
  <c r="H187" i="21"/>
  <c r="F194" i="21"/>
  <c r="F186" i="21"/>
  <c r="H192" i="21"/>
  <c r="H184" i="21"/>
  <c r="H199" i="21"/>
  <c r="H191" i="21"/>
  <c r="F198" i="21"/>
  <c r="F190" i="21"/>
  <c r="T302" i="21"/>
  <c r="R228" i="21"/>
  <c r="F250" i="21"/>
  <c r="F246" i="21"/>
  <c r="F242" i="21"/>
  <c r="F238" i="21"/>
  <c r="H249" i="21"/>
  <c r="H245" i="21"/>
  <c r="H241" i="21"/>
  <c r="H237" i="21"/>
  <c r="H248" i="21"/>
  <c r="H240" i="21"/>
  <c r="H236" i="21"/>
  <c r="F248" i="21"/>
  <c r="F240" i="21"/>
  <c r="F236" i="21"/>
  <c r="H243" i="21"/>
  <c r="H235" i="21"/>
  <c r="F243" i="21"/>
  <c r="F235" i="21"/>
  <c r="H250" i="21"/>
  <c r="H242" i="21"/>
  <c r="F239" i="21"/>
  <c r="F249" i="21"/>
  <c r="F241" i="21"/>
  <c r="F247" i="21"/>
  <c r="H247" i="21"/>
  <c r="H239" i="21"/>
  <c r="H246" i="21"/>
  <c r="H238" i="21"/>
  <c r="F245" i="21"/>
  <c r="F237" i="21"/>
  <c r="F148" i="21"/>
  <c r="F144" i="21"/>
  <c r="F140" i="21"/>
  <c r="F136" i="21"/>
  <c r="H147" i="21"/>
  <c r="H143" i="21"/>
  <c r="H139" i="21"/>
  <c r="H135" i="21"/>
  <c r="H146" i="21"/>
  <c r="H138" i="21"/>
  <c r="H134" i="21"/>
  <c r="F146" i="21"/>
  <c r="F138" i="21"/>
  <c r="F134" i="21"/>
  <c r="H141" i="21"/>
  <c r="H133" i="21"/>
  <c r="F145" i="21"/>
  <c r="F135" i="21"/>
  <c r="F141" i="21"/>
  <c r="F133" i="21"/>
  <c r="H148" i="21"/>
  <c r="H140" i="21"/>
  <c r="F147" i="21"/>
  <c r="F139" i="21"/>
  <c r="H145" i="21"/>
  <c r="H137" i="21"/>
  <c r="F137" i="21"/>
  <c r="H144" i="21"/>
  <c r="H136" i="21"/>
  <c r="F143" i="21"/>
  <c r="N302" i="21"/>
  <c r="R126" i="21"/>
  <c r="AG272" i="23"/>
  <c r="AA269" i="23"/>
  <c r="Z276" i="23"/>
  <c r="X174" i="23"/>
  <c r="AG109" i="23"/>
  <c r="Y123" i="23"/>
  <c r="AD276" i="23"/>
  <c r="AD225" i="23"/>
  <c r="AG107" i="23"/>
  <c r="AG111" i="23"/>
  <c r="N126" i="23"/>
  <c r="N122" i="23"/>
  <c r="AG115" i="23"/>
  <c r="R177" i="21"/>
  <c r="R120" i="21"/>
  <c r="L302" i="21"/>
  <c r="R302" i="21"/>
  <c r="AG61" i="23"/>
  <c r="AG57" i="23"/>
  <c r="AG260" i="23"/>
  <c r="AG264" i="23"/>
  <c r="AG214" i="23"/>
  <c r="AG216" i="23"/>
  <c r="AG273" i="23"/>
  <c r="AG320" i="23"/>
  <c r="AG219" i="23"/>
  <c r="AG158" i="23"/>
  <c r="AG163" i="23"/>
  <c r="AG165" i="23"/>
  <c r="AG171" i="23"/>
  <c r="AG209" i="23"/>
  <c r="AG261" i="23"/>
  <c r="AG263" i="23"/>
  <c r="AG265" i="23"/>
  <c r="AG172" i="23"/>
  <c r="AG267" i="23"/>
  <c r="AG271" i="23"/>
  <c r="AG268" i="23"/>
  <c r="N177" i="23"/>
  <c r="AG159" i="23"/>
  <c r="AG162" i="23"/>
  <c r="AG164" i="23"/>
  <c r="AG166" i="23"/>
  <c r="AG168" i="23"/>
  <c r="AG170" i="23"/>
  <c r="AG58" i="23"/>
  <c r="AG117" i="23"/>
  <c r="AG215" i="23"/>
  <c r="AG262" i="23"/>
  <c r="L371" i="23"/>
  <c r="AE106" i="23"/>
  <c r="Z174" i="23"/>
  <c r="AA167" i="23"/>
  <c r="AA259" i="23"/>
  <c r="AA276" i="23" s="1"/>
  <c r="AE259" i="23"/>
  <c r="AA106" i="23"/>
  <c r="AG169" i="23"/>
  <c r="AA208" i="23"/>
  <c r="AE218" i="23"/>
  <c r="AG266" i="23"/>
  <c r="N75" i="23"/>
  <c r="N70" i="23"/>
  <c r="AG60" i="23"/>
  <c r="AG108" i="23"/>
  <c r="AG110" i="23"/>
  <c r="AG112" i="23"/>
  <c r="AG114" i="23"/>
  <c r="AG121" i="23"/>
  <c r="AG63" i="23"/>
  <c r="H371" i="23"/>
  <c r="D320" i="23"/>
  <c r="AG64" i="23"/>
  <c r="AG56" i="23"/>
  <c r="D158" i="23"/>
  <c r="P199" i="23"/>
  <c r="H199" i="23"/>
  <c r="N198" i="23"/>
  <c r="F198" i="23"/>
  <c r="L197" i="23"/>
  <c r="D197" i="23"/>
  <c r="J196" i="23"/>
  <c r="P195" i="23"/>
  <c r="H195" i="23"/>
  <c r="N194" i="23"/>
  <c r="F194" i="23"/>
  <c r="L192" i="23"/>
  <c r="D192" i="23"/>
  <c r="J191" i="23"/>
  <c r="P190" i="23"/>
  <c r="H190" i="23"/>
  <c r="N189" i="23"/>
  <c r="F189" i="23"/>
  <c r="L188" i="23"/>
  <c r="D188" i="23"/>
  <c r="J187" i="23"/>
  <c r="P186" i="23"/>
  <c r="H186" i="23"/>
  <c r="N185" i="23"/>
  <c r="F185" i="23"/>
  <c r="L184" i="23"/>
  <c r="D184" i="23"/>
  <c r="N199" i="23"/>
  <c r="F199" i="23"/>
  <c r="L198" i="23"/>
  <c r="D198" i="23"/>
  <c r="J197" i="23"/>
  <c r="P196" i="23"/>
  <c r="H196" i="23"/>
  <c r="N195" i="23"/>
  <c r="F195" i="23"/>
  <c r="L194" i="23"/>
  <c r="D194" i="23"/>
  <c r="J192" i="23"/>
  <c r="P191" i="23"/>
  <c r="H191" i="23"/>
  <c r="N190" i="23"/>
  <c r="F190" i="23"/>
  <c r="L189" i="23"/>
  <c r="D189" i="23"/>
  <c r="J188" i="23"/>
  <c r="P187" i="23"/>
  <c r="H187" i="23"/>
  <c r="N186" i="23"/>
  <c r="F186" i="23"/>
  <c r="L185" i="23"/>
  <c r="D185" i="23"/>
  <c r="J184" i="23"/>
  <c r="L199" i="23"/>
  <c r="D199" i="23"/>
  <c r="J198" i="23"/>
  <c r="P197" i="23"/>
  <c r="H197" i="23"/>
  <c r="N196" i="23"/>
  <c r="F196" i="23"/>
  <c r="L195" i="23"/>
  <c r="D195" i="23"/>
  <c r="J194" i="23"/>
  <c r="P192" i="23"/>
  <c r="H192" i="23"/>
  <c r="N191" i="23"/>
  <c r="F191" i="23"/>
  <c r="L190" i="23"/>
  <c r="D190" i="23"/>
  <c r="J189" i="23"/>
  <c r="P188" i="23"/>
  <c r="H188" i="23"/>
  <c r="N187" i="23"/>
  <c r="F187" i="23"/>
  <c r="L186" i="23"/>
  <c r="D186" i="23"/>
  <c r="J185" i="23"/>
  <c r="P184" i="23"/>
  <c r="H184" i="23"/>
  <c r="J199" i="23"/>
  <c r="P198" i="23"/>
  <c r="H198" i="23"/>
  <c r="N197" i="23"/>
  <c r="F197" i="23"/>
  <c r="L196" i="23"/>
  <c r="D196" i="23"/>
  <c r="J195" i="23"/>
  <c r="P194" i="23"/>
  <c r="H194" i="23"/>
  <c r="N192" i="23"/>
  <c r="F192" i="23"/>
  <c r="L191" i="23"/>
  <c r="D191" i="23"/>
  <c r="J190" i="23"/>
  <c r="P189" i="23"/>
  <c r="H189" i="23"/>
  <c r="N188" i="23"/>
  <c r="F188" i="23"/>
  <c r="L187" i="23"/>
  <c r="D187" i="23"/>
  <c r="J186" i="23"/>
  <c r="P185" i="23"/>
  <c r="H185" i="23"/>
  <c r="N184" i="23"/>
  <c r="F184" i="23"/>
  <c r="AG59" i="23"/>
  <c r="AG66" i="23"/>
  <c r="AG62" i="23"/>
  <c r="D107" i="23"/>
  <c r="J148" i="23"/>
  <c r="P147" i="23"/>
  <c r="H147" i="23"/>
  <c r="N146" i="23"/>
  <c r="F146" i="23"/>
  <c r="L145" i="23"/>
  <c r="D145" i="23"/>
  <c r="J144" i="23"/>
  <c r="P143" i="23"/>
  <c r="H143" i="23"/>
  <c r="N141" i="23"/>
  <c r="F141" i="23"/>
  <c r="L140" i="23"/>
  <c r="D140" i="23"/>
  <c r="J139" i="23"/>
  <c r="P138" i="23"/>
  <c r="H138" i="23"/>
  <c r="N137" i="23"/>
  <c r="F137" i="23"/>
  <c r="L136" i="23"/>
  <c r="D136" i="23"/>
  <c r="J135" i="23"/>
  <c r="P134" i="23"/>
  <c r="H134" i="23"/>
  <c r="N133" i="23"/>
  <c r="F133" i="23"/>
  <c r="P148" i="23"/>
  <c r="H148" i="23"/>
  <c r="N147" i="23"/>
  <c r="F147" i="23"/>
  <c r="L146" i="23"/>
  <c r="D146" i="23"/>
  <c r="J145" i="23"/>
  <c r="P144" i="23"/>
  <c r="H144" i="23"/>
  <c r="N143" i="23"/>
  <c r="F143" i="23"/>
  <c r="L141" i="23"/>
  <c r="D141" i="23"/>
  <c r="J140" i="23"/>
  <c r="P139" i="23"/>
  <c r="H139" i="23"/>
  <c r="N138" i="23"/>
  <c r="F138" i="23"/>
  <c r="L137" i="23"/>
  <c r="D137" i="23"/>
  <c r="J136" i="23"/>
  <c r="P135" i="23"/>
  <c r="H135" i="23"/>
  <c r="N134" i="23"/>
  <c r="F134" i="23"/>
  <c r="L133" i="23"/>
  <c r="D133" i="23"/>
  <c r="N148" i="23"/>
  <c r="F148" i="23"/>
  <c r="L147" i="23"/>
  <c r="D147" i="23"/>
  <c r="J146" i="23"/>
  <c r="P145" i="23"/>
  <c r="H145" i="23"/>
  <c r="N144" i="23"/>
  <c r="F144" i="23"/>
  <c r="L143" i="23"/>
  <c r="D143" i="23"/>
  <c r="J141" i="23"/>
  <c r="P140" i="23"/>
  <c r="H140" i="23"/>
  <c r="N139" i="23"/>
  <c r="F139" i="23"/>
  <c r="L138" i="23"/>
  <c r="D138" i="23"/>
  <c r="J137" i="23"/>
  <c r="P136" i="23"/>
  <c r="H136" i="23"/>
  <c r="N135" i="23"/>
  <c r="F135" i="23"/>
  <c r="L134" i="23"/>
  <c r="D134" i="23"/>
  <c r="J133" i="23"/>
  <c r="L148" i="23"/>
  <c r="D148" i="23"/>
  <c r="J147" i="23"/>
  <c r="P146" i="23"/>
  <c r="H146" i="23"/>
  <c r="N145" i="23"/>
  <c r="F145" i="23"/>
  <c r="L144" i="23"/>
  <c r="D144" i="23"/>
  <c r="J143" i="23"/>
  <c r="P141" i="23"/>
  <c r="H141" i="23"/>
  <c r="N140" i="23"/>
  <c r="F140" i="23"/>
  <c r="L139" i="23"/>
  <c r="D139" i="23"/>
  <c r="J138" i="23"/>
  <c r="P137" i="23"/>
  <c r="H137" i="23"/>
  <c r="N136" i="23"/>
  <c r="F136" i="23"/>
  <c r="L135" i="23"/>
  <c r="D135" i="23"/>
  <c r="J134" i="23"/>
  <c r="P133" i="23"/>
  <c r="H133" i="23"/>
  <c r="L524" i="23"/>
  <c r="AG361" i="23"/>
  <c r="AE327" i="23"/>
  <c r="AG212" i="23"/>
  <c r="AG210" i="23"/>
  <c r="AG223" i="23"/>
  <c r="AG222" i="23"/>
  <c r="AC174" i="23"/>
  <c r="AF174" i="23" s="1"/>
  <c r="AF157" i="23"/>
  <c r="AE116" i="23"/>
  <c r="AG120" i="23"/>
  <c r="AC123" i="23"/>
  <c r="AF116" i="23"/>
  <c r="AG69" i="23"/>
  <c r="AG70" i="23"/>
  <c r="AE208" i="23"/>
  <c r="Y225" i="23"/>
  <c r="H473" i="23"/>
  <c r="F473" i="23"/>
  <c r="F422" i="23"/>
  <c r="N524" i="23"/>
  <c r="N320" i="23"/>
  <c r="H422" i="23"/>
  <c r="L320" i="23"/>
  <c r="D473" i="23"/>
  <c r="L422" i="23"/>
  <c r="D250" i="23"/>
  <c r="P248" i="23"/>
  <c r="N247" i="23"/>
  <c r="L246" i="23"/>
  <c r="J245" i="23"/>
  <c r="H243" i="23"/>
  <c r="F242" i="23"/>
  <c r="D241" i="23"/>
  <c r="P239" i="23"/>
  <c r="N238" i="23"/>
  <c r="L237" i="23"/>
  <c r="J236" i="23"/>
  <c r="H235" i="23"/>
  <c r="N223" i="23"/>
  <c r="F222" i="23"/>
  <c r="L220" i="23"/>
  <c r="D219" i="23"/>
  <c r="H216" i="23"/>
  <c r="N214" i="23"/>
  <c r="F213" i="23"/>
  <c r="L211" i="23"/>
  <c r="D210" i="23"/>
  <c r="P249" i="23"/>
  <c r="N248" i="23"/>
  <c r="L247" i="23"/>
  <c r="J246" i="23"/>
  <c r="H245" i="23"/>
  <c r="F243" i="23"/>
  <c r="D242" i="23"/>
  <c r="P240" i="23"/>
  <c r="N239" i="23"/>
  <c r="L238" i="23"/>
  <c r="J237" i="23"/>
  <c r="H236" i="23"/>
  <c r="F235" i="23"/>
  <c r="L223" i="23"/>
  <c r="D222" i="23"/>
  <c r="H220" i="23"/>
  <c r="N217" i="23"/>
  <c r="F216" i="23"/>
  <c r="L214" i="23"/>
  <c r="D213" i="23"/>
  <c r="H211" i="23"/>
  <c r="N209" i="23"/>
  <c r="P250" i="23"/>
  <c r="N249" i="23"/>
  <c r="L248" i="23"/>
  <c r="J247" i="23"/>
  <c r="H246" i="23"/>
  <c r="F245" i="23"/>
  <c r="D243" i="23"/>
  <c r="P241" i="23"/>
  <c r="N240" i="23"/>
  <c r="L239" i="23"/>
  <c r="J238" i="23"/>
  <c r="H237" i="23"/>
  <c r="F236" i="23"/>
  <c r="D235" i="23"/>
  <c r="H223" i="23"/>
  <c r="N221" i="23"/>
  <c r="F220" i="23"/>
  <c r="L217" i="23"/>
  <c r="D216" i="23"/>
  <c r="H214" i="23"/>
  <c r="N212" i="23"/>
  <c r="F211" i="23"/>
  <c r="L209" i="23"/>
  <c r="N250" i="23"/>
  <c r="L249" i="23"/>
  <c r="J248" i="23"/>
  <c r="H247" i="23"/>
  <c r="F246" i="23"/>
  <c r="D245" i="23"/>
  <c r="P242" i="23"/>
  <c r="N241" i="23"/>
  <c r="L240" i="23"/>
  <c r="J239" i="23"/>
  <c r="H238" i="23"/>
  <c r="F237" i="23"/>
  <c r="D236" i="23"/>
  <c r="N224" i="23"/>
  <c r="F223" i="23"/>
  <c r="L221" i="23"/>
  <c r="D220" i="23"/>
  <c r="H217" i="23"/>
  <c r="N215" i="23"/>
  <c r="F214" i="23"/>
  <c r="L212" i="23"/>
  <c r="D211" i="23"/>
  <c r="H209" i="23"/>
  <c r="L250" i="23"/>
  <c r="J249" i="23"/>
  <c r="H248" i="23"/>
  <c r="F247" i="23"/>
  <c r="D246" i="23"/>
  <c r="P243" i="23"/>
  <c r="N242" i="23"/>
  <c r="L241" i="23"/>
  <c r="J240" i="23"/>
  <c r="H239" i="23"/>
  <c r="F238" i="23"/>
  <c r="D237" i="23"/>
  <c r="P235" i="23"/>
  <c r="D223" i="23"/>
  <c r="H221" i="23"/>
  <c r="N219" i="23"/>
  <c r="F217" i="23"/>
  <c r="L215" i="23"/>
  <c r="D214" i="23"/>
  <c r="H212" i="23"/>
  <c r="N210" i="23"/>
  <c r="F209" i="23"/>
  <c r="F250" i="23"/>
  <c r="D249" i="23"/>
  <c r="P247" i="23"/>
  <c r="N246" i="23"/>
  <c r="L245" i="23"/>
  <c r="J243" i="23"/>
  <c r="H242" i="23"/>
  <c r="F241" i="23"/>
  <c r="D240" i="23"/>
  <c r="P238" i="23"/>
  <c r="N237" i="23"/>
  <c r="L236" i="23"/>
  <c r="J235" i="23"/>
  <c r="D224" i="23"/>
  <c r="H222" i="23"/>
  <c r="N220" i="23"/>
  <c r="F219" i="23"/>
  <c r="L216" i="23"/>
  <c r="D215" i="23"/>
  <c r="H213" i="23"/>
  <c r="N211" i="23"/>
  <c r="F210" i="23"/>
  <c r="P246" i="23"/>
  <c r="H241" i="23"/>
  <c r="N236" i="23"/>
  <c r="D221" i="23"/>
  <c r="L213" i="23"/>
  <c r="P245" i="23"/>
  <c r="N235" i="23"/>
  <c r="L219" i="23"/>
  <c r="H250" i="23"/>
  <c r="F240" i="23"/>
  <c r="H219" i="23"/>
  <c r="N243" i="23"/>
  <c r="H224" i="23"/>
  <c r="L210" i="23"/>
  <c r="L242" i="23"/>
  <c r="D209" i="23"/>
  <c r="N213" i="23"/>
  <c r="J250" i="23"/>
  <c r="H240" i="23"/>
  <c r="F212" i="23"/>
  <c r="L235" i="23"/>
  <c r="H249" i="23"/>
  <c r="D217" i="23"/>
  <c r="H215" i="23"/>
  <c r="D247" i="23"/>
  <c r="N245" i="23"/>
  <c r="D212" i="23"/>
  <c r="F239" i="23"/>
  <c r="F215" i="23"/>
  <c r="L222" i="23"/>
  <c r="F221" i="23"/>
  <c r="F249" i="23"/>
  <c r="L243" i="23"/>
  <c r="D239" i="23"/>
  <c r="F224" i="23"/>
  <c r="N216" i="23"/>
  <c r="H210" i="23"/>
  <c r="D238" i="23"/>
  <c r="D248" i="23"/>
  <c r="F248" i="23"/>
  <c r="N222" i="23"/>
  <c r="P237" i="23"/>
  <c r="J242" i="23"/>
  <c r="P236" i="23"/>
  <c r="J241" i="23"/>
  <c r="H524" i="23"/>
  <c r="H320" i="23"/>
  <c r="N371" i="23"/>
  <c r="N473" i="23"/>
  <c r="N422" i="23"/>
  <c r="F371" i="23"/>
  <c r="L250" i="21"/>
  <c r="J249" i="21"/>
  <c r="D248" i="21"/>
  <c r="T246" i="21"/>
  <c r="R245" i="21"/>
  <c r="P243" i="21"/>
  <c r="N242" i="21"/>
  <c r="L241" i="21"/>
  <c r="J240" i="21"/>
  <c r="D239" i="21"/>
  <c r="T237" i="21"/>
  <c r="R236" i="21"/>
  <c r="P235" i="21"/>
  <c r="P222" i="21"/>
  <c r="R216" i="21"/>
  <c r="P213" i="21"/>
  <c r="J250" i="21"/>
  <c r="D249" i="21"/>
  <c r="T247" i="21"/>
  <c r="R246" i="21"/>
  <c r="P245" i="21"/>
  <c r="N243" i="21"/>
  <c r="L242" i="21"/>
  <c r="J241" i="21"/>
  <c r="D240" i="21"/>
  <c r="T238" i="21"/>
  <c r="R237" i="21"/>
  <c r="P236" i="21"/>
  <c r="N235" i="21"/>
  <c r="R220" i="21"/>
  <c r="P216" i="21"/>
  <c r="R211" i="21"/>
  <c r="D250" i="21"/>
  <c r="T248" i="21"/>
  <c r="R247" i="21"/>
  <c r="P246" i="21"/>
  <c r="N245" i="21"/>
  <c r="L243" i="21"/>
  <c r="J242" i="21"/>
  <c r="D241" i="21"/>
  <c r="T239" i="21"/>
  <c r="R238" i="21"/>
  <c r="P237" i="21"/>
  <c r="N236" i="21"/>
  <c r="L235" i="21"/>
  <c r="R223" i="21"/>
  <c r="P220" i="21"/>
  <c r="R214" i="21"/>
  <c r="P211" i="21"/>
  <c r="T249" i="21"/>
  <c r="R248" i="21"/>
  <c r="P247" i="21"/>
  <c r="N246" i="21"/>
  <c r="L245" i="21"/>
  <c r="J243" i="21"/>
  <c r="D242" i="21"/>
  <c r="T240" i="21"/>
  <c r="R239" i="21"/>
  <c r="P238" i="21"/>
  <c r="N237" i="21"/>
  <c r="L236" i="21"/>
  <c r="J235" i="21"/>
  <c r="P223" i="21"/>
  <c r="R217" i="21"/>
  <c r="P214" i="21"/>
  <c r="R209" i="21"/>
  <c r="T250" i="21"/>
  <c r="R249" i="21"/>
  <c r="P248" i="21"/>
  <c r="N247" i="21"/>
  <c r="L246" i="21"/>
  <c r="J245" i="21"/>
  <c r="D243" i="21"/>
  <c r="T241" i="21"/>
  <c r="R240" i="21"/>
  <c r="P239" i="21"/>
  <c r="N238" i="21"/>
  <c r="L237" i="21"/>
  <c r="J236" i="21"/>
  <c r="D235" i="21"/>
  <c r="R221" i="21"/>
  <c r="P217" i="21"/>
  <c r="R212" i="21"/>
  <c r="P209" i="21"/>
  <c r="R250" i="21"/>
  <c r="P249" i="21"/>
  <c r="N248" i="21"/>
  <c r="L247" i="21"/>
  <c r="J246" i="21"/>
  <c r="D245" i="21"/>
  <c r="T242" i="21"/>
  <c r="R241" i="21"/>
  <c r="P240" i="21"/>
  <c r="N239" i="21"/>
  <c r="L238" i="21"/>
  <c r="J237" i="21"/>
  <c r="D236" i="21"/>
  <c r="R224" i="21"/>
  <c r="P221" i="21"/>
  <c r="R215" i="21"/>
  <c r="P212" i="21"/>
  <c r="P250" i="21"/>
  <c r="N249" i="21"/>
  <c r="L248" i="21"/>
  <c r="J247" i="21"/>
  <c r="D246" i="21"/>
  <c r="T243" i="21"/>
  <c r="R242" i="21"/>
  <c r="P241" i="21"/>
  <c r="N240" i="21"/>
  <c r="L239" i="21"/>
  <c r="J238" i="21"/>
  <c r="D237" i="21"/>
  <c r="T235" i="21"/>
  <c r="P224" i="21"/>
  <c r="R219" i="21"/>
  <c r="P215" i="21"/>
  <c r="R210" i="21"/>
  <c r="T245" i="21"/>
  <c r="R235" i="21"/>
  <c r="R243" i="21"/>
  <c r="P210" i="21"/>
  <c r="P242" i="21"/>
  <c r="R222" i="21"/>
  <c r="N241" i="21"/>
  <c r="N250" i="21"/>
  <c r="L240" i="21"/>
  <c r="P219" i="21"/>
  <c r="L249" i="21"/>
  <c r="D247" i="21"/>
  <c r="T236" i="21"/>
  <c r="R213" i="21"/>
  <c r="J239" i="21"/>
  <c r="J248" i="21"/>
  <c r="D238" i="21"/>
  <c r="D524" i="23"/>
  <c r="F524" i="23"/>
  <c r="F320" i="23"/>
  <c r="L473" i="23"/>
  <c r="D422" i="23"/>
  <c r="D371" i="23"/>
  <c r="L301" i="23"/>
  <c r="J300" i="23"/>
  <c r="H299" i="23"/>
  <c r="F298" i="23"/>
  <c r="D297" i="23"/>
  <c r="P294" i="23"/>
  <c r="N293" i="23"/>
  <c r="L292" i="23"/>
  <c r="J291" i="23"/>
  <c r="H290" i="23"/>
  <c r="F289" i="23"/>
  <c r="D288" i="23"/>
  <c r="P286" i="23"/>
  <c r="L275" i="23"/>
  <c r="D274" i="23"/>
  <c r="H272" i="23"/>
  <c r="N270" i="23"/>
  <c r="F268" i="23"/>
  <c r="L266" i="23"/>
  <c r="D265" i="23"/>
  <c r="H263" i="23"/>
  <c r="N261" i="23"/>
  <c r="F260" i="23"/>
  <c r="N286" i="23"/>
  <c r="H275" i="23"/>
  <c r="N273" i="23"/>
  <c r="F272" i="23"/>
  <c r="L270" i="23"/>
  <c r="D268" i="23"/>
  <c r="H266" i="23"/>
  <c r="N264" i="23"/>
  <c r="F263" i="23"/>
  <c r="L261" i="23"/>
  <c r="D260" i="23"/>
  <c r="J301" i="23"/>
  <c r="H300" i="23"/>
  <c r="F299" i="23"/>
  <c r="D298" i="23"/>
  <c r="P296" i="23"/>
  <c r="N294" i="23"/>
  <c r="L293" i="23"/>
  <c r="J292" i="23"/>
  <c r="H291" i="23"/>
  <c r="F290" i="23"/>
  <c r="D289" i="23"/>
  <c r="P287" i="23"/>
  <c r="H301" i="23"/>
  <c r="F300" i="23"/>
  <c r="D299" i="23"/>
  <c r="P297" i="23"/>
  <c r="N296" i="23"/>
  <c r="L294" i="23"/>
  <c r="J293" i="23"/>
  <c r="H292" i="23"/>
  <c r="F291" i="23"/>
  <c r="D290" i="23"/>
  <c r="P288" i="23"/>
  <c r="N287" i="23"/>
  <c r="L286" i="23"/>
  <c r="F275" i="23"/>
  <c r="L273" i="23"/>
  <c r="D272" i="23"/>
  <c r="H270" i="23"/>
  <c r="N267" i="23"/>
  <c r="F266" i="23"/>
  <c r="L264" i="23"/>
  <c r="D263" i="23"/>
  <c r="H261" i="23"/>
  <c r="H298" i="23"/>
  <c r="N292" i="23"/>
  <c r="F288" i="23"/>
  <c r="F274" i="23"/>
  <c r="H268" i="23"/>
  <c r="L263" i="23"/>
  <c r="H260" i="23"/>
  <c r="F301" i="23"/>
  <c r="D300" i="23"/>
  <c r="P298" i="23"/>
  <c r="N297" i="23"/>
  <c r="L296" i="23"/>
  <c r="J294" i="23"/>
  <c r="H293" i="23"/>
  <c r="F292" i="23"/>
  <c r="D291" i="23"/>
  <c r="P289" i="23"/>
  <c r="N288" i="23"/>
  <c r="L287" i="23"/>
  <c r="J286" i="23"/>
  <c r="D275" i="23"/>
  <c r="H273" i="23"/>
  <c r="N271" i="23"/>
  <c r="F270" i="23"/>
  <c r="L267" i="23"/>
  <c r="D266" i="23"/>
  <c r="H264" i="23"/>
  <c r="N262" i="23"/>
  <c r="F261" i="23"/>
  <c r="L300" i="23"/>
  <c r="P293" i="23"/>
  <c r="D287" i="23"/>
  <c r="L272" i="23"/>
  <c r="F265" i="23"/>
  <c r="D301" i="23"/>
  <c r="P299" i="23"/>
  <c r="N298" i="23"/>
  <c r="L297" i="23"/>
  <c r="J296" i="23"/>
  <c r="H294" i="23"/>
  <c r="F293" i="23"/>
  <c r="D292" i="23"/>
  <c r="P290" i="23"/>
  <c r="N289" i="23"/>
  <c r="L288" i="23"/>
  <c r="J287" i="23"/>
  <c r="H286" i="23"/>
  <c r="N274" i="23"/>
  <c r="F273" i="23"/>
  <c r="L271" i="23"/>
  <c r="D270" i="23"/>
  <c r="H267" i="23"/>
  <c r="N265" i="23"/>
  <c r="F264" i="23"/>
  <c r="L262" i="23"/>
  <c r="D261" i="23"/>
  <c r="N301" i="23"/>
  <c r="L291" i="23"/>
  <c r="P300" i="23"/>
  <c r="N299" i="23"/>
  <c r="L298" i="23"/>
  <c r="J297" i="23"/>
  <c r="H296" i="23"/>
  <c r="F294" i="23"/>
  <c r="D293" i="23"/>
  <c r="P291" i="23"/>
  <c r="N290" i="23"/>
  <c r="L289" i="23"/>
  <c r="J288" i="23"/>
  <c r="H287" i="23"/>
  <c r="F286" i="23"/>
  <c r="L274" i="23"/>
  <c r="D273" i="23"/>
  <c r="H271" i="23"/>
  <c r="N268" i="23"/>
  <c r="F267" i="23"/>
  <c r="L265" i="23"/>
  <c r="D264" i="23"/>
  <c r="H262" i="23"/>
  <c r="N260" i="23"/>
  <c r="F297" i="23"/>
  <c r="H289" i="23"/>
  <c r="D271" i="23"/>
  <c r="D262" i="23"/>
  <c r="P301" i="23"/>
  <c r="N300" i="23"/>
  <c r="L299" i="23"/>
  <c r="J298" i="23"/>
  <c r="H297" i="23"/>
  <c r="F296" i="23"/>
  <c r="D294" i="23"/>
  <c r="P292" i="23"/>
  <c r="N291" i="23"/>
  <c r="L290" i="23"/>
  <c r="J289" i="23"/>
  <c r="H288" i="23"/>
  <c r="F287" i="23"/>
  <c r="D286" i="23"/>
  <c r="H274" i="23"/>
  <c r="N272" i="23"/>
  <c r="F271" i="23"/>
  <c r="L268" i="23"/>
  <c r="D267" i="23"/>
  <c r="H265" i="23"/>
  <c r="N263" i="23"/>
  <c r="F262" i="23"/>
  <c r="L260" i="23"/>
  <c r="J299" i="23"/>
  <c r="D296" i="23"/>
  <c r="J290" i="23"/>
  <c r="N275" i="23"/>
  <c r="N266" i="23"/>
  <c r="Z225" i="23"/>
  <c r="AC225" i="23"/>
  <c r="AF225" i="23" s="1"/>
  <c r="AH227" i="23" s="1"/>
  <c r="AH229" i="23" s="1"/>
  <c r="AA218" i="23"/>
  <c r="AE157" i="23"/>
  <c r="AA116" i="23"/>
  <c r="Z123" i="23"/>
  <c r="AA378" i="23"/>
  <c r="AE200" i="23"/>
  <c r="AE251" i="23"/>
  <c r="J526" i="23"/>
  <c r="P526" i="23" s="1"/>
  <c r="J476" i="23"/>
  <c r="P476" i="23" s="1"/>
  <c r="J528" i="23"/>
  <c r="P528" i="23" s="1"/>
  <c r="J478" i="23"/>
  <c r="J477" i="23"/>
  <c r="P477" i="23" s="1"/>
  <c r="J418" i="23"/>
  <c r="P418" i="23" s="1"/>
  <c r="J312" i="23"/>
  <c r="J417" i="23"/>
  <c r="J315" i="23"/>
  <c r="P315" i="23" s="1"/>
  <c r="J479" i="23"/>
  <c r="P479" i="23" s="1"/>
  <c r="J419" i="23"/>
  <c r="J518" i="23"/>
  <c r="J467" i="23"/>
  <c r="P467" i="23" s="1"/>
  <c r="J425" i="23"/>
  <c r="P425" i="23" s="1"/>
  <c r="J424" i="23"/>
  <c r="P424" i="23" s="1"/>
  <c r="J324" i="23"/>
  <c r="J319" i="23"/>
  <c r="P319" i="23" s="1"/>
  <c r="J523" i="23"/>
  <c r="P523" i="23" s="1"/>
  <c r="J427" i="23"/>
  <c r="P427" i="23" s="1"/>
  <c r="J426" i="23"/>
  <c r="P426" i="23" s="1"/>
  <c r="J363" i="23"/>
  <c r="P363" i="23" s="1"/>
  <c r="J368" i="23"/>
  <c r="P368" i="23" s="1"/>
  <c r="J325" i="23"/>
  <c r="P325" i="23" s="1"/>
  <c r="J367" i="23"/>
  <c r="J322" i="23"/>
  <c r="P322" i="23" s="1"/>
  <c r="J365" i="23"/>
  <c r="L514" i="23"/>
  <c r="L361" i="23"/>
  <c r="N361" i="23"/>
  <c r="N412" i="23"/>
  <c r="P97" i="23"/>
  <c r="D71" i="23"/>
  <c r="N97" i="23"/>
  <c r="P96" i="23"/>
  <c r="H71" i="23"/>
  <c r="F499" i="23"/>
  <c r="R451" i="23"/>
  <c r="R441" i="23"/>
  <c r="R399" i="23"/>
  <c r="R395" i="23"/>
  <c r="N448" i="23"/>
  <c r="R547" i="23"/>
  <c r="F448" i="23"/>
  <c r="H346" i="23"/>
  <c r="AA531" i="23"/>
  <c r="AG531" i="23" s="1"/>
  <c r="AG514" i="23"/>
  <c r="AE480" i="23"/>
  <c r="AG480" i="23" s="1"/>
  <c r="AA429" i="23"/>
  <c r="AG429" i="23" s="1"/>
  <c r="AG412" i="23"/>
  <c r="AA327" i="23"/>
  <c r="AG310" i="23"/>
  <c r="AE269" i="23"/>
  <c r="AG269" i="23" s="1"/>
  <c r="AC276" i="23"/>
  <c r="AF276" i="23" s="1"/>
  <c r="AH278" i="23" s="1"/>
  <c r="AH280" i="23" s="1"/>
  <c r="AB225" i="23"/>
  <c r="AG224" i="23"/>
  <c r="X225" i="23"/>
  <c r="N71" i="23"/>
  <c r="AG71" i="23"/>
  <c r="AB174" i="23"/>
  <c r="AD174" i="23"/>
  <c r="AA157" i="23"/>
  <c r="AB123" i="23"/>
  <c r="X123" i="23"/>
  <c r="V287" i="21"/>
  <c r="D302" i="21"/>
  <c r="V300" i="21"/>
  <c r="V286" i="21"/>
  <c r="V294" i="21"/>
  <c r="J295" i="21"/>
  <c r="V295" i="21" s="1"/>
  <c r="V291" i="21"/>
  <c r="V298" i="21"/>
  <c r="V299" i="21"/>
  <c r="V290" i="21"/>
  <c r="V297" i="21"/>
  <c r="V289" i="21"/>
  <c r="V296" i="21"/>
  <c r="V288" i="21"/>
  <c r="P259" i="21"/>
  <c r="F71" i="23"/>
  <c r="L71" i="23"/>
  <c r="Z72" i="23"/>
  <c r="Y72" i="23"/>
  <c r="AA55" i="23"/>
  <c r="AG55" i="23" s="1"/>
  <c r="AE55" i="23"/>
  <c r="D69" i="23"/>
  <c r="D59" i="23"/>
  <c r="F62" i="23"/>
  <c r="L84" i="23"/>
  <c r="L87" i="23"/>
  <c r="N112" i="23"/>
  <c r="H120" i="23"/>
  <c r="F109" i="23"/>
  <c r="L90" i="23"/>
  <c r="P94" i="23"/>
  <c r="D160" i="23"/>
  <c r="D66" i="23"/>
  <c r="H164" i="23"/>
  <c r="L62" i="23"/>
  <c r="P84" i="23"/>
  <c r="F158" i="23"/>
  <c r="L164" i="23"/>
  <c r="F168" i="23"/>
  <c r="D171" i="23"/>
  <c r="H173" i="23"/>
  <c r="D92" i="23"/>
  <c r="F160" i="23"/>
  <c r="N160" i="23"/>
  <c r="N168" i="23"/>
  <c r="N56" i="23"/>
  <c r="F60" i="23"/>
  <c r="H63" i="23"/>
  <c r="D67" i="23"/>
  <c r="F70" i="23"/>
  <c r="P82" i="23"/>
  <c r="L85" i="23"/>
  <c r="P88" i="23"/>
  <c r="P92" i="23"/>
  <c r="H96" i="23"/>
  <c r="N158" i="23"/>
  <c r="D161" i="23"/>
  <c r="D163" i="23"/>
  <c r="H165" i="23"/>
  <c r="D169" i="23"/>
  <c r="H171" i="23"/>
  <c r="N87" i="23"/>
  <c r="N66" i="23"/>
  <c r="L57" i="23"/>
  <c r="H60" i="23"/>
  <c r="L63" i="23"/>
  <c r="F67" i="23"/>
  <c r="L70" i="23"/>
  <c r="J83" i="23"/>
  <c r="P85" i="23"/>
  <c r="F89" i="23"/>
  <c r="F93" i="23"/>
  <c r="F97" i="23"/>
  <c r="D159" i="23"/>
  <c r="F161" i="23"/>
  <c r="F163" i="23"/>
  <c r="L165" i="23"/>
  <c r="F169" i="23"/>
  <c r="L171" i="23"/>
  <c r="D168" i="23"/>
  <c r="F59" i="23"/>
  <c r="H69" i="23"/>
  <c r="P90" i="23"/>
  <c r="H162" i="23"/>
  <c r="H56" i="23"/>
  <c r="D58" i="23"/>
  <c r="D61" i="23"/>
  <c r="N63" i="23"/>
  <c r="N67" i="23"/>
  <c r="L83" i="23"/>
  <c r="J86" i="23"/>
  <c r="H89" i="23"/>
  <c r="H93" i="23"/>
  <c r="H97" i="23"/>
  <c r="H159" i="23"/>
  <c r="H161" i="23"/>
  <c r="H163" i="23"/>
  <c r="N165" i="23"/>
  <c r="H169" i="23"/>
  <c r="F172" i="23"/>
  <c r="F162" i="23"/>
  <c r="H170" i="23"/>
  <c r="L66" i="23"/>
  <c r="J82" i="23"/>
  <c r="P95" i="23"/>
  <c r="L82" i="23"/>
  <c r="L58" i="23"/>
  <c r="H61" i="23"/>
  <c r="H64" i="23"/>
  <c r="F68" i="23"/>
  <c r="P83" i="23"/>
  <c r="L86" i="23"/>
  <c r="D90" i="23"/>
  <c r="D94" i="23"/>
  <c r="L159" i="23"/>
  <c r="L161" i="23"/>
  <c r="L163" i="23"/>
  <c r="L166" i="23"/>
  <c r="D170" i="23"/>
  <c r="H172" i="23"/>
  <c r="N172" i="23"/>
  <c r="N59" i="23"/>
  <c r="F63" i="23"/>
  <c r="D70" i="23"/>
  <c r="J85" i="23"/>
  <c r="D88" i="23"/>
  <c r="F96" i="23"/>
  <c r="L158" i="23"/>
  <c r="N162" i="23"/>
  <c r="N164" i="23"/>
  <c r="F171" i="23"/>
  <c r="L173" i="23"/>
  <c r="N58" i="23"/>
  <c r="D62" i="23"/>
  <c r="N64" i="23"/>
  <c r="H68" i="23"/>
  <c r="J84" i="23"/>
  <c r="P86" i="23"/>
  <c r="F90" i="23"/>
  <c r="F94" i="23"/>
  <c r="N159" i="23"/>
  <c r="D162" i="23"/>
  <c r="F164" i="23"/>
  <c r="N166" i="23"/>
  <c r="F170" i="23"/>
  <c r="L172" i="23"/>
  <c r="H122" i="23"/>
  <c r="F121" i="23"/>
  <c r="D120" i="23"/>
  <c r="N117" i="23"/>
  <c r="H114" i="23"/>
  <c r="F113" i="23"/>
  <c r="D112" i="23"/>
  <c r="N109" i="23"/>
  <c r="L108" i="23"/>
  <c r="F122" i="23"/>
  <c r="D121" i="23"/>
  <c r="N118" i="23"/>
  <c r="L117" i="23"/>
  <c r="H115" i="23"/>
  <c r="F114" i="23"/>
  <c r="D113" i="23"/>
  <c r="N110" i="23"/>
  <c r="L109" i="23"/>
  <c r="H107" i="23"/>
  <c r="D122" i="23"/>
  <c r="N119" i="23"/>
  <c r="L118" i="23"/>
  <c r="F115" i="23"/>
  <c r="D114" i="23"/>
  <c r="N111" i="23"/>
  <c r="L110" i="23"/>
  <c r="H108" i="23"/>
  <c r="F107" i="23"/>
  <c r="L121" i="23"/>
  <c r="L119" i="23"/>
  <c r="D118" i="23"/>
  <c r="H112" i="23"/>
  <c r="H110" i="23"/>
  <c r="N108" i="23"/>
  <c r="H121" i="23"/>
  <c r="H119" i="23"/>
  <c r="H117" i="23"/>
  <c r="N115" i="23"/>
  <c r="N113" i="23"/>
  <c r="F112" i="23"/>
  <c r="F110" i="23"/>
  <c r="F108" i="23"/>
  <c r="H113" i="23"/>
  <c r="H111" i="23"/>
  <c r="H109" i="23"/>
  <c r="N107" i="23"/>
  <c r="D117" i="23"/>
  <c r="L120" i="23"/>
  <c r="D110" i="23"/>
  <c r="L113" i="23"/>
  <c r="F117" i="23"/>
  <c r="N120" i="23"/>
  <c r="D111" i="23"/>
  <c r="L114" i="23"/>
  <c r="F118" i="23"/>
  <c r="N121" i="23"/>
  <c r="L107" i="23"/>
  <c r="F111" i="23"/>
  <c r="N114" i="23"/>
  <c r="H118" i="23"/>
  <c r="D115" i="23"/>
  <c r="D119" i="23"/>
  <c r="L122" i="23"/>
  <c r="D108" i="23"/>
  <c r="L111" i="23"/>
  <c r="L115" i="23"/>
  <c r="F119" i="23"/>
  <c r="D109" i="23"/>
  <c r="L112" i="23"/>
  <c r="F120" i="23"/>
  <c r="L56" i="23"/>
  <c r="N57" i="23"/>
  <c r="D60" i="23"/>
  <c r="F61" i="23"/>
  <c r="H62" i="23"/>
  <c r="L64" i="23"/>
  <c r="D68" i="23"/>
  <c r="F69" i="23"/>
  <c r="H70" i="23"/>
  <c r="N82" i="23"/>
  <c r="N83" i="23"/>
  <c r="N84" i="23"/>
  <c r="N85" i="23"/>
  <c r="N86" i="23"/>
  <c r="P87" i="23"/>
  <c r="D89" i="23"/>
  <c r="H90" i="23"/>
  <c r="D93" i="23"/>
  <c r="H94" i="23"/>
  <c r="D96" i="23"/>
  <c r="D57" i="23"/>
  <c r="F58" i="23"/>
  <c r="H59" i="23"/>
  <c r="L61" i="23"/>
  <c r="N62" i="23"/>
  <c r="F66" i="23"/>
  <c r="H67" i="23"/>
  <c r="L69" i="23"/>
  <c r="D82" i="23"/>
  <c r="D83" i="23"/>
  <c r="D84" i="23"/>
  <c r="D85" i="23"/>
  <c r="D86" i="23"/>
  <c r="D87" i="23"/>
  <c r="F88" i="23"/>
  <c r="L89" i="23"/>
  <c r="F92" i="23"/>
  <c r="L93" i="23"/>
  <c r="D95" i="23"/>
  <c r="N96" i="23"/>
  <c r="N95" i="23"/>
  <c r="N94" i="23"/>
  <c r="N93" i="23"/>
  <c r="N92" i="23"/>
  <c r="N90" i="23"/>
  <c r="N89" i="23"/>
  <c r="N88" i="23"/>
  <c r="L97" i="23"/>
  <c r="L96" i="23"/>
  <c r="L95" i="23"/>
  <c r="L94" i="23"/>
  <c r="J97" i="23"/>
  <c r="J96" i="23"/>
  <c r="J95" i="23"/>
  <c r="J94" i="23"/>
  <c r="J93" i="23"/>
  <c r="J92" i="23"/>
  <c r="J90" i="23"/>
  <c r="J89" i="23"/>
  <c r="J88" i="23"/>
  <c r="J87" i="23"/>
  <c r="D56" i="23"/>
  <c r="F57" i="23"/>
  <c r="H58" i="23"/>
  <c r="L60" i="23"/>
  <c r="N61" i="23"/>
  <c r="D64" i="23"/>
  <c r="H66" i="23"/>
  <c r="L68" i="23"/>
  <c r="N69" i="23"/>
  <c r="F82" i="23"/>
  <c r="F83" i="23"/>
  <c r="F84" i="23"/>
  <c r="F85" i="23"/>
  <c r="F86" i="23"/>
  <c r="F87" i="23"/>
  <c r="H88" i="23"/>
  <c r="P89" i="23"/>
  <c r="H92" i="23"/>
  <c r="P93" i="23"/>
  <c r="F95" i="23"/>
  <c r="F56" i="23"/>
  <c r="H57" i="23"/>
  <c r="L59" i="23"/>
  <c r="N60" i="23"/>
  <c r="D63" i="23"/>
  <c r="F64" i="23"/>
  <c r="L67" i="23"/>
  <c r="N68" i="23"/>
  <c r="H82" i="23"/>
  <c r="H83" i="23"/>
  <c r="H84" i="23"/>
  <c r="H85" i="23"/>
  <c r="H86" i="23"/>
  <c r="H87" i="23"/>
  <c r="L88" i="23"/>
  <c r="L92" i="23"/>
  <c r="H95" i="23"/>
  <c r="D97" i="23"/>
  <c r="F159" i="23"/>
  <c r="H160" i="23"/>
  <c r="L162" i="23"/>
  <c r="N163" i="23"/>
  <c r="D166" i="23"/>
  <c r="H168" i="23"/>
  <c r="L170" i="23"/>
  <c r="N171" i="23"/>
  <c r="D165" i="23"/>
  <c r="F166" i="23"/>
  <c r="L169" i="23"/>
  <c r="N170" i="23"/>
  <c r="D173" i="23"/>
  <c r="H158" i="23"/>
  <c r="L160" i="23"/>
  <c r="N161" i="23"/>
  <c r="D164" i="23"/>
  <c r="F165" i="23"/>
  <c r="H166" i="23"/>
  <c r="L168" i="23"/>
  <c r="N169" i="23"/>
  <c r="D172" i="23"/>
  <c r="F173" i="23"/>
  <c r="P302" i="21"/>
  <c r="D259" i="21"/>
  <c r="V285" i="21"/>
  <c r="J209" i="21" l="1"/>
  <c r="N209" i="21" s="1"/>
  <c r="T209" i="21" s="1"/>
  <c r="AH176" i="23"/>
  <c r="AH178" i="23" s="1"/>
  <c r="J264" i="21"/>
  <c r="N264" i="21" s="1"/>
  <c r="T264" i="21" s="1"/>
  <c r="N275" i="21"/>
  <c r="T275" i="21" s="1"/>
  <c r="J109" i="21"/>
  <c r="D6" i="23"/>
  <c r="L215" i="21"/>
  <c r="N215" i="21" s="1"/>
  <c r="T215" i="21" s="1"/>
  <c r="J271" i="21"/>
  <c r="N271" i="21" s="1"/>
  <c r="T271" i="21" s="1"/>
  <c r="J122" i="21"/>
  <c r="J220" i="21"/>
  <c r="N220" i="21" s="1"/>
  <c r="T220" i="21" s="1"/>
  <c r="J217" i="21"/>
  <c r="N217" i="21" s="1"/>
  <c r="T217" i="21" s="1"/>
  <c r="J224" i="21"/>
  <c r="N224" i="21" s="1"/>
  <c r="T224" i="21" s="1"/>
  <c r="J223" i="21"/>
  <c r="N223" i="21" s="1"/>
  <c r="T223" i="21" s="1"/>
  <c r="L221" i="21"/>
  <c r="L218" i="21" s="1"/>
  <c r="J219" i="21"/>
  <c r="AG208" i="23"/>
  <c r="AG167" i="23"/>
  <c r="AG116" i="23"/>
  <c r="N274" i="21"/>
  <c r="T274" i="21" s="1"/>
  <c r="J267" i="21"/>
  <c r="N267" i="21" s="1"/>
  <c r="T267" i="21" s="1"/>
  <c r="F218" i="21"/>
  <c r="J261" i="21"/>
  <c r="N261" i="21" s="1"/>
  <c r="T261" i="21" s="1"/>
  <c r="J222" i="21"/>
  <c r="N222" i="21" s="1"/>
  <c r="T222" i="21" s="1"/>
  <c r="L263" i="21"/>
  <c r="N263" i="21" s="1"/>
  <c r="T263" i="21" s="1"/>
  <c r="L262" i="21"/>
  <c r="N262" i="21" s="1"/>
  <c r="T262" i="21" s="1"/>
  <c r="L211" i="21"/>
  <c r="N211" i="21" s="1"/>
  <c r="T211" i="21" s="1"/>
  <c r="J214" i="21"/>
  <c r="N214" i="21" s="1"/>
  <c r="T214" i="21" s="1"/>
  <c r="L216" i="21"/>
  <c r="N216" i="21" s="1"/>
  <c r="T216" i="21" s="1"/>
  <c r="L210" i="21"/>
  <c r="N210" i="21" s="1"/>
  <c r="T210" i="21" s="1"/>
  <c r="L272" i="21"/>
  <c r="N272" i="21" s="1"/>
  <c r="T272" i="21" s="1"/>
  <c r="N266" i="21"/>
  <c r="T266" i="21" s="1"/>
  <c r="J213" i="21"/>
  <c r="N213" i="21" s="1"/>
  <c r="T213" i="21" s="1"/>
  <c r="H270" i="21"/>
  <c r="F269" i="21"/>
  <c r="H260" i="21"/>
  <c r="F259" i="21"/>
  <c r="L212" i="21"/>
  <c r="N212" i="21" s="1"/>
  <c r="T212" i="21" s="1"/>
  <c r="J273" i="21"/>
  <c r="N273" i="21" s="1"/>
  <c r="T273" i="21" s="1"/>
  <c r="J268" i="21"/>
  <c r="N268" i="21" s="1"/>
  <c r="T268" i="21" s="1"/>
  <c r="N265" i="21"/>
  <c r="T265" i="21" s="1"/>
  <c r="J171" i="21"/>
  <c r="L159" i="21"/>
  <c r="AG378" i="23"/>
  <c r="AG327" i="23"/>
  <c r="AG218" i="23"/>
  <c r="AG106" i="23"/>
  <c r="L163" i="21"/>
  <c r="AE225" i="23"/>
  <c r="J158" i="21"/>
  <c r="J160" i="21"/>
  <c r="L110" i="21"/>
  <c r="J117" i="21"/>
  <c r="J111" i="21"/>
  <c r="F116" i="21"/>
  <c r="L168" i="21"/>
  <c r="L113" i="21"/>
  <c r="L166" i="21"/>
  <c r="J119" i="21"/>
  <c r="L172" i="21"/>
  <c r="L165" i="21"/>
  <c r="L107" i="21"/>
  <c r="L170" i="21"/>
  <c r="L108" i="21"/>
  <c r="L121" i="21"/>
  <c r="J114" i="21"/>
  <c r="H116" i="21"/>
  <c r="J112" i="21"/>
  <c r="L115" i="21"/>
  <c r="J161" i="21"/>
  <c r="L162" i="21"/>
  <c r="L169" i="21"/>
  <c r="L120" i="21"/>
  <c r="L118" i="21"/>
  <c r="J118" i="21"/>
  <c r="J164" i="21"/>
  <c r="L173" i="21"/>
  <c r="F167" i="21"/>
  <c r="F244" i="21"/>
  <c r="H244" i="21"/>
  <c r="H157" i="21"/>
  <c r="F132" i="21"/>
  <c r="H218" i="21"/>
  <c r="F142" i="21"/>
  <c r="H234" i="21"/>
  <c r="H208" i="21"/>
  <c r="F193" i="21"/>
  <c r="F157" i="21"/>
  <c r="H167" i="21"/>
  <c r="H142" i="21"/>
  <c r="F208" i="21"/>
  <c r="H183" i="21"/>
  <c r="F106" i="21"/>
  <c r="F183" i="21"/>
  <c r="H132" i="21"/>
  <c r="H106" i="21"/>
  <c r="F234" i="21"/>
  <c r="H193" i="21"/>
  <c r="J302" i="21"/>
  <c r="V302" i="21" s="1"/>
  <c r="F19" i="23"/>
  <c r="N24" i="23"/>
  <c r="N17" i="23"/>
  <c r="AE123" i="23"/>
  <c r="AF123" i="23"/>
  <c r="AH125" i="23" s="1"/>
  <c r="AH127" i="23" s="1"/>
  <c r="N16" i="23"/>
  <c r="V238" i="21"/>
  <c r="R234" i="21"/>
  <c r="R218" i="21"/>
  <c r="V246" i="21"/>
  <c r="P208" i="21"/>
  <c r="N219" i="21"/>
  <c r="T219" i="21" s="1"/>
  <c r="D208" i="21"/>
  <c r="V243" i="21"/>
  <c r="J234" i="21"/>
  <c r="L244" i="21"/>
  <c r="J264" i="23"/>
  <c r="P264" i="23" s="1"/>
  <c r="AA225" i="23"/>
  <c r="AA123" i="23"/>
  <c r="L18" i="23"/>
  <c r="H32" i="23"/>
  <c r="H6" i="23"/>
  <c r="F31" i="23"/>
  <c r="F37" i="23"/>
  <c r="H38" i="23"/>
  <c r="H35" i="23"/>
  <c r="D32" i="23"/>
  <c r="D35" i="23"/>
  <c r="AE276" i="23"/>
  <c r="AG276" i="23" s="1"/>
  <c r="F18" i="23"/>
  <c r="D39" i="23"/>
  <c r="P44" i="23"/>
  <c r="L39" i="23"/>
  <c r="AG259" i="23"/>
  <c r="F218" i="23"/>
  <c r="F244" i="23"/>
  <c r="H8" i="23"/>
  <c r="F5" i="23"/>
  <c r="D5" i="23"/>
  <c r="H16" i="23"/>
  <c r="P36" i="23"/>
  <c r="L35" i="23"/>
  <c r="L167" i="23"/>
  <c r="L41" i="23"/>
  <c r="F44" i="23"/>
  <c r="F33" i="23"/>
  <c r="L9" i="23"/>
  <c r="J36" i="23"/>
  <c r="J41" i="23"/>
  <c r="J45" i="23"/>
  <c r="N39" i="23"/>
  <c r="N44" i="23"/>
  <c r="N35" i="23"/>
  <c r="N31" i="23"/>
  <c r="L13" i="23"/>
  <c r="F45" i="23"/>
  <c r="J35" i="23"/>
  <c r="P39" i="23"/>
  <c r="L34" i="23"/>
  <c r="P33" i="23"/>
  <c r="D295" i="23"/>
  <c r="D17" i="23"/>
  <c r="L37" i="23"/>
  <c r="H33" i="23"/>
  <c r="F36" i="23"/>
  <c r="J42" i="23"/>
  <c r="J46" i="23"/>
  <c r="N41" i="23"/>
  <c r="H39" i="23"/>
  <c r="L32" i="23"/>
  <c r="D9" i="23"/>
  <c r="D10" i="23"/>
  <c r="N18" i="23"/>
  <c r="H17" i="23"/>
  <c r="H10" i="23"/>
  <c r="D167" i="23"/>
  <c r="D234" i="23"/>
  <c r="F32" i="23"/>
  <c r="N36" i="23"/>
  <c r="D46" i="23"/>
  <c r="H44" i="23"/>
  <c r="F34" i="23"/>
  <c r="N38" i="23"/>
  <c r="J31" i="23"/>
  <c r="L6" i="23"/>
  <c r="D16" i="23"/>
  <c r="N9" i="23"/>
  <c r="N10" i="23"/>
  <c r="N7" i="23"/>
  <c r="N12" i="23"/>
  <c r="N19" i="23"/>
  <c r="L224" i="23"/>
  <c r="L20" i="23" s="1"/>
  <c r="D12" i="23"/>
  <c r="L17" i="23"/>
  <c r="H167" i="23"/>
  <c r="D13" i="23"/>
  <c r="L43" i="23"/>
  <c r="N42" i="23"/>
  <c r="N33" i="23"/>
  <c r="F10" i="23"/>
  <c r="H13" i="23"/>
  <c r="H5" i="23"/>
  <c r="N5" i="23"/>
  <c r="D18" i="23"/>
  <c r="N20" i="23"/>
  <c r="D244" i="21"/>
  <c r="V245" i="21"/>
  <c r="D218" i="21"/>
  <c r="V250" i="21"/>
  <c r="P234" i="21"/>
  <c r="R244" i="21"/>
  <c r="N32" i="23"/>
  <c r="D19" i="23"/>
  <c r="L19" i="23"/>
  <c r="P37" i="23"/>
  <c r="N167" i="23"/>
  <c r="D20" i="23"/>
  <c r="P218" i="21"/>
  <c r="V236" i="21"/>
  <c r="V241" i="21"/>
  <c r="D208" i="23"/>
  <c r="D42" i="23"/>
  <c r="N6" i="23"/>
  <c r="F39" i="23"/>
  <c r="F12" i="23"/>
  <c r="L7" i="23"/>
  <c r="F16" i="23"/>
  <c r="T234" i="21"/>
  <c r="N234" i="21"/>
  <c r="P244" i="21"/>
  <c r="V248" i="21"/>
  <c r="L45" i="23"/>
  <c r="L16" i="23"/>
  <c r="P42" i="23"/>
  <c r="H7" i="23"/>
  <c r="N11" i="23"/>
  <c r="H19" i="23"/>
  <c r="L5" i="23"/>
  <c r="N8" i="23"/>
  <c r="H18" i="23"/>
  <c r="L12" i="23"/>
  <c r="L11" i="23"/>
  <c r="N295" i="23"/>
  <c r="D285" i="23"/>
  <c r="N285" i="23"/>
  <c r="V237" i="21"/>
  <c r="V239" i="21"/>
  <c r="D36" i="23"/>
  <c r="F13" i="23"/>
  <c r="H41" i="23"/>
  <c r="F6" i="23"/>
  <c r="J43" i="23"/>
  <c r="D44" i="23"/>
  <c r="L10" i="23"/>
  <c r="F8" i="23"/>
  <c r="H9" i="23"/>
  <c r="L36" i="23"/>
  <c r="R198" i="23"/>
  <c r="R146" i="23"/>
  <c r="N183" i="23"/>
  <c r="V242" i="21"/>
  <c r="L234" i="21"/>
  <c r="N244" i="21"/>
  <c r="R208" i="21"/>
  <c r="V249" i="21"/>
  <c r="H34" i="23"/>
  <c r="H37" i="23"/>
  <c r="F41" i="23"/>
  <c r="F7" i="23"/>
  <c r="J115" i="23"/>
  <c r="P115" i="23" s="1"/>
  <c r="N13" i="23"/>
  <c r="P32" i="23"/>
  <c r="F38" i="23"/>
  <c r="H12" i="23"/>
  <c r="F11" i="23"/>
  <c r="V240" i="21"/>
  <c r="D31" i="23"/>
  <c r="L8" i="23"/>
  <c r="J37" i="23"/>
  <c r="N34" i="23"/>
  <c r="H11" i="23"/>
  <c r="H116" i="23"/>
  <c r="D11" i="23"/>
  <c r="F17" i="23"/>
  <c r="D7" i="23"/>
  <c r="H45" i="23"/>
  <c r="F9" i="23"/>
  <c r="F167" i="23"/>
  <c r="D8" i="23"/>
  <c r="H20" i="23"/>
  <c r="V247" i="21"/>
  <c r="T244" i="21"/>
  <c r="D234" i="21"/>
  <c r="V235" i="21"/>
  <c r="J244" i="21"/>
  <c r="P38" i="23"/>
  <c r="J44" i="23"/>
  <c r="L42" i="23"/>
  <c r="F42" i="23"/>
  <c r="L33" i="23"/>
  <c r="R140" i="23"/>
  <c r="L38" i="23"/>
  <c r="D37" i="23"/>
  <c r="H46" i="23"/>
  <c r="P34" i="23"/>
  <c r="P43" i="23"/>
  <c r="F35" i="23"/>
  <c r="J38" i="23"/>
  <c r="D45" i="23"/>
  <c r="J34" i="23"/>
  <c r="H42" i="23"/>
  <c r="J32" i="23"/>
  <c r="P41" i="23"/>
  <c r="H31" i="23"/>
  <c r="J39" i="23"/>
  <c r="L44" i="23"/>
  <c r="N43" i="23"/>
  <c r="H43" i="23"/>
  <c r="F43" i="23"/>
  <c r="R136" i="23"/>
  <c r="L46" i="23"/>
  <c r="N45" i="23"/>
  <c r="D34" i="23"/>
  <c r="P35" i="23"/>
  <c r="D43" i="23"/>
  <c r="L31" i="23"/>
  <c r="P31" i="23"/>
  <c r="H36" i="23"/>
  <c r="N37" i="23"/>
  <c r="D33" i="23"/>
  <c r="D38" i="23"/>
  <c r="J33" i="23"/>
  <c r="F46" i="23"/>
  <c r="D41" i="23"/>
  <c r="R141" i="23"/>
  <c r="D15" i="23"/>
  <c r="D65" i="23"/>
  <c r="L15" i="23"/>
  <c r="L65" i="23"/>
  <c r="N15" i="23"/>
  <c r="N65" i="23"/>
  <c r="H15" i="23"/>
  <c r="H65" i="23"/>
  <c r="J71" i="23"/>
  <c r="P71" i="23" s="1"/>
  <c r="F20" i="23"/>
  <c r="F15" i="23"/>
  <c r="F65" i="23"/>
  <c r="N132" i="23"/>
  <c r="P45" i="23"/>
  <c r="N46" i="23"/>
  <c r="R134" i="23"/>
  <c r="P46" i="23"/>
  <c r="D269" i="23"/>
  <c r="H269" i="23"/>
  <c r="F269" i="23"/>
  <c r="L269" i="23"/>
  <c r="N269" i="23"/>
  <c r="R247" i="23"/>
  <c r="D218" i="23"/>
  <c r="H218" i="23"/>
  <c r="L218" i="23"/>
  <c r="N218" i="23"/>
  <c r="P346" i="23"/>
  <c r="H550" i="23"/>
  <c r="R553" i="23"/>
  <c r="F550" i="23"/>
  <c r="R546" i="23"/>
  <c r="L550" i="23"/>
  <c r="L499" i="23"/>
  <c r="R403" i="23"/>
  <c r="P387" i="23"/>
  <c r="H336" i="23"/>
  <c r="H353" i="23" s="1"/>
  <c r="R348" i="23"/>
  <c r="N336" i="23"/>
  <c r="R344" i="23"/>
  <c r="L285" i="23"/>
  <c r="R240" i="23"/>
  <c r="D183" i="23"/>
  <c r="R196" i="23"/>
  <c r="R195" i="23"/>
  <c r="L183" i="23"/>
  <c r="J193" i="23"/>
  <c r="L132" i="23"/>
  <c r="F132" i="23"/>
  <c r="R139" i="23"/>
  <c r="R145" i="23"/>
  <c r="F116" i="23"/>
  <c r="N116" i="23"/>
  <c r="D116" i="23"/>
  <c r="L116" i="23"/>
  <c r="P397" i="23"/>
  <c r="R393" i="23"/>
  <c r="J377" i="23"/>
  <c r="P377" i="23" s="1"/>
  <c r="P183" i="23"/>
  <c r="P285" i="23"/>
  <c r="P540" i="23"/>
  <c r="R549" i="23"/>
  <c r="R504" i="23"/>
  <c r="R492" i="23"/>
  <c r="J326" i="23"/>
  <c r="P326" i="23" s="1"/>
  <c r="L531" i="23"/>
  <c r="N310" i="23"/>
  <c r="N327" i="23" s="1"/>
  <c r="J413" i="23"/>
  <c r="P413" i="23" s="1"/>
  <c r="D412" i="23"/>
  <c r="J423" i="23"/>
  <c r="P423" i="23" s="1"/>
  <c r="P518" i="23"/>
  <c r="F514" i="23"/>
  <c r="J318" i="23"/>
  <c r="P318" i="23" s="1"/>
  <c r="D361" i="23"/>
  <c r="J362" i="23"/>
  <c r="P362" i="23" s="1"/>
  <c r="J468" i="23"/>
  <c r="P468" i="23" s="1"/>
  <c r="L412" i="23"/>
  <c r="L378" i="23"/>
  <c r="P324" i="23"/>
  <c r="J416" i="23"/>
  <c r="P416" i="23" s="1"/>
  <c r="J421" i="23"/>
  <c r="P421" i="23" s="1"/>
  <c r="J471" i="23"/>
  <c r="P471" i="23" s="1"/>
  <c r="J527" i="23"/>
  <c r="P527" i="23" s="1"/>
  <c r="J522" i="23"/>
  <c r="P522" i="23" s="1"/>
  <c r="N463" i="23"/>
  <c r="P419" i="23"/>
  <c r="J311" i="23"/>
  <c r="P311" i="23" s="1"/>
  <c r="D310" i="23"/>
  <c r="P417" i="23"/>
  <c r="H463" i="23"/>
  <c r="J313" i="23"/>
  <c r="P313" i="23" s="1"/>
  <c r="H310" i="23"/>
  <c r="H327" i="23" s="1"/>
  <c r="J470" i="23"/>
  <c r="P470" i="23" s="1"/>
  <c r="L463" i="23"/>
  <c r="L480" i="23" s="1"/>
  <c r="J376" i="23"/>
  <c r="P376" i="23" s="1"/>
  <c r="J521" i="23"/>
  <c r="P521" i="23" s="1"/>
  <c r="P312" i="23"/>
  <c r="P478" i="23"/>
  <c r="F310" i="23"/>
  <c r="F327" i="23" s="1"/>
  <c r="J370" i="23"/>
  <c r="P370" i="23" s="1"/>
  <c r="J529" i="23"/>
  <c r="P529" i="23" s="1"/>
  <c r="N378" i="23"/>
  <c r="J475" i="23"/>
  <c r="P475" i="23" s="1"/>
  <c r="J525" i="23"/>
  <c r="P525" i="23" s="1"/>
  <c r="J267" i="23"/>
  <c r="P267" i="23" s="1"/>
  <c r="P367" i="23"/>
  <c r="F361" i="23"/>
  <c r="F378" i="23" s="1"/>
  <c r="J369" i="23"/>
  <c r="P369" i="23" s="1"/>
  <c r="J472" i="23"/>
  <c r="P472" i="23" s="1"/>
  <c r="H412" i="23"/>
  <c r="H429" i="23" s="1"/>
  <c r="F463" i="23"/>
  <c r="F480" i="23" s="1"/>
  <c r="J515" i="23"/>
  <c r="P515" i="23" s="1"/>
  <c r="H514" i="23"/>
  <c r="H531" i="23" s="1"/>
  <c r="J314" i="23"/>
  <c r="P314" i="23" s="1"/>
  <c r="J415" i="23"/>
  <c r="P415" i="23" s="1"/>
  <c r="J428" i="23"/>
  <c r="P428" i="23" s="1"/>
  <c r="L310" i="23"/>
  <c r="L327" i="23" s="1"/>
  <c r="P365" i="23"/>
  <c r="F412" i="23"/>
  <c r="J519" i="23"/>
  <c r="P519" i="23" s="1"/>
  <c r="J321" i="23"/>
  <c r="P321" i="23" s="1"/>
  <c r="J320" i="23"/>
  <c r="P320" i="23" s="1"/>
  <c r="D463" i="23"/>
  <c r="J464" i="23"/>
  <c r="P464" i="23" s="1"/>
  <c r="J372" i="23"/>
  <c r="P372" i="23" s="1"/>
  <c r="J371" i="23"/>
  <c r="P371" i="23" s="1"/>
  <c r="J316" i="23"/>
  <c r="P316" i="23" s="1"/>
  <c r="N429" i="23"/>
  <c r="J375" i="23"/>
  <c r="P375" i="23" s="1"/>
  <c r="J366" i="23"/>
  <c r="P366" i="23" s="1"/>
  <c r="J465" i="23"/>
  <c r="P465" i="23" s="1"/>
  <c r="J364" i="23"/>
  <c r="P364" i="23" s="1"/>
  <c r="J323" i="23"/>
  <c r="P323" i="23" s="1"/>
  <c r="J469" i="23"/>
  <c r="P469" i="23" s="1"/>
  <c r="J520" i="23"/>
  <c r="P520" i="23" s="1"/>
  <c r="J420" i="23"/>
  <c r="P420" i="23" s="1"/>
  <c r="J517" i="23"/>
  <c r="P517" i="23" s="1"/>
  <c r="H361" i="23"/>
  <c r="J317" i="23"/>
  <c r="P317" i="23" s="1"/>
  <c r="J373" i="23"/>
  <c r="P373" i="23" s="1"/>
  <c r="J530" i="23"/>
  <c r="P530" i="23" s="1"/>
  <c r="D514" i="23"/>
  <c r="J516" i="23"/>
  <c r="P516" i="23" s="1"/>
  <c r="J374" i="23"/>
  <c r="P374" i="23" s="1"/>
  <c r="J414" i="23"/>
  <c r="P414" i="23" s="1"/>
  <c r="J474" i="23"/>
  <c r="P474" i="23" s="1"/>
  <c r="N514" i="23"/>
  <c r="N531" i="23" s="1"/>
  <c r="J466" i="23"/>
  <c r="P466" i="23" s="1"/>
  <c r="R245" i="23"/>
  <c r="F193" i="23"/>
  <c r="R293" i="23"/>
  <c r="R250" i="23"/>
  <c r="P336" i="23"/>
  <c r="R401" i="23"/>
  <c r="R392" i="23"/>
  <c r="F336" i="23"/>
  <c r="R453" i="23"/>
  <c r="R443" i="23"/>
  <c r="R347" i="23"/>
  <c r="D346" i="23"/>
  <c r="R402" i="23"/>
  <c r="R491" i="23"/>
  <c r="J540" i="23"/>
  <c r="F346" i="23"/>
  <c r="J397" i="23"/>
  <c r="L346" i="23"/>
  <c r="R391" i="23"/>
  <c r="R496" i="23"/>
  <c r="R505" i="23"/>
  <c r="R238" i="23"/>
  <c r="P132" i="23"/>
  <c r="J295" i="23"/>
  <c r="R185" i="23"/>
  <c r="R292" i="23"/>
  <c r="R249" i="23"/>
  <c r="R197" i="23"/>
  <c r="R541" i="23"/>
  <c r="R446" i="23"/>
  <c r="R494" i="23"/>
  <c r="J489" i="23"/>
  <c r="R545" i="23"/>
  <c r="R287" i="23"/>
  <c r="R237" i="23"/>
  <c r="R289" i="23"/>
  <c r="R184" i="23"/>
  <c r="R296" i="23"/>
  <c r="J234" i="23"/>
  <c r="R291" i="23"/>
  <c r="R248" i="23"/>
  <c r="R389" i="23"/>
  <c r="R342" i="23"/>
  <c r="L397" i="23"/>
  <c r="J499" i="23"/>
  <c r="L448" i="23"/>
  <c r="N438" i="23"/>
  <c r="N455" i="23" s="1"/>
  <c r="R343" i="23"/>
  <c r="R396" i="23"/>
  <c r="R493" i="23"/>
  <c r="N489" i="23"/>
  <c r="R542" i="23"/>
  <c r="P448" i="23"/>
  <c r="R349" i="23"/>
  <c r="H438" i="23"/>
  <c r="P550" i="23"/>
  <c r="P557" i="23" s="1"/>
  <c r="J438" i="23"/>
  <c r="R495" i="23"/>
  <c r="L489" i="23"/>
  <c r="R286" i="23"/>
  <c r="R186" i="23"/>
  <c r="H142" i="23"/>
  <c r="N244" i="23"/>
  <c r="R148" i="23"/>
  <c r="R300" i="23"/>
  <c r="J285" i="23"/>
  <c r="L234" i="23"/>
  <c r="R187" i="23"/>
  <c r="P142" i="23"/>
  <c r="D132" i="23"/>
  <c r="D193" i="23"/>
  <c r="H285" i="23"/>
  <c r="R290" i="23"/>
  <c r="F438" i="23"/>
  <c r="F455" i="23" s="1"/>
  <c r="R442" i="23"/>
  <c r="R497" i="23"/>
  <c r="R338" i="23"/>
  <c r="N397" i="23"/>
  <c r="R454" i="23"/>
  <c r="R394" i="23"/>
  <c r="H499" i="23"/>
  <c r="D540" i="23"/>
  <c r="R543" i="23"/>
  <c r="R444" i="23"/>
  <c r="R449" i="23"/>
  <c r="D448" i="23"/>
  <c r="R243" i="23"/>
  <c r="F234" i="23"/>
  <c r="P244" i="23"/>
  <c r="P193" i="23"/>
  <c r="R138" i="23"/>
  <c r="J244" i="23"/>
  <c r="J132" i="23"/>
  <c r="H193" i="23"/>
  <c r="J183" i="23"/>
  <c r="L142" i="23"/>
  <c r="R246" i="23"/>
  <c r="R194" i="23"/>
  <c r="R135" i="23"/>
  <c r="R445" i="23"/>
  <c r="R548" i="23"/>
  <c r="R452" i="23"/>
  <c r="R388" i="23"/>
  <c r="D387" i="23"/>
  <c r="L438" i="23"/>
  <c r="R350" i="23"/>
  <c r="R400" i="23"/>
  <c r="R544" i="23"/>
  <c r="N550" i="23"/>
  <c r="R450" i="23"/>
  <c r="D499" i="23"/>
  <c r="R500" i="23"/>
  <c r="R339" i="23"/>
  <c r="J448" i="23"/>
  <c r="R242" i="23"/>
  <c r="H183" i="23"/>
  <c r="L295" i="23"/>
  <c r="R236" i="23"/>
  <c r="R192" i="23"/>
  <c r="F183" i="23"/>
  <c r="H295" i="23"/>
  <c r="L193" i="23"/>
  <c r="R301" i="23"/>
  <c r="H244" i="23"/>
  <c r="R188" i="23"/>
  <c r="N142" i="23"/>
  <c r="H234" i="23"/>
  <c r="R439" i="23"/>
  <c r="D438" i="23"/>
  <c r="F387" i="23"/>
  <c r="L387" i="23"/>
  <c r="P489" i="23"/>
  <c r="R352" i="23"/>
  <c r="F489" i="23"/>
  <c r="F506" i="23" s="1"/>
  <c r="R498" i="23"/>
  <c r="R551" i="23"/>
  <c r="D550" i="23"/>
  <c r="D336" i="23"/>
  <c r="R340" i="23"/>
  <c r="H387" i="23"/>
  <c r="R502" i="23"/>
  <c r="R241" i="23"/>
  <c r="R235" i="23"/>
  <c r="R191" i="23"/>
  <c r="R239" i="23"/>
  <c r="R288" i="23"/>
  <c r="D244" i="23"/>
  <c r="P295" i="23"/>
  <c r="R133" i="23"/>
  <c r="R555" i="23"/>
  <c r="F540" i="23"/>
  <c r="R390" i="23"/>
  <c r="R501" i="23"/>
  <c r="J387" i="23"/>
  <c r="R398" i="23"/>
  <c r="D397" i="23"/>
  <c r="R447" i="23"/>
  <c r="H540" i="23"/>
  <c r="P499" i="23"/>
  <c r="R552" i="23"/>
  <c r="R341" i="23"/>
  <c r="R503" i="23"/>
  <c r="J550" i="23"/>
  <c r="R147" i="23"/>
  <c r="N193" i="23"/>
  <c r="R144" i="23"/>
  <c r="L244" i="23"/>
  <c r="N234" i="23"/>
  <c r="D142" i="23"/>
  <c r="R143" i="23"/>
  <c r="F295" i="23"/>
  <c r="R299" i="23"/>
  <c r="R294" i="23"/>
  <c r="F285" i="23"/>
  <c r="R199" i="23"/>
  <c r="R190" i="23"/>
  <c r="J142" i="23"/>
  <c r="H489" i="23"/>
  <c r="J346" i="23"/>
  <c r="L540" i="23"/>
  <c r="R351" i="23"/>
  <c r="R556" i="23"/>
  <c r="R554" i="23"/>
  <c r="F397" i="23"/>
  <c r="R337" i="23"/>
  <c r="J336" i="23"/>
  <c r="H397" i="23"/>
  <c r="R440" i="23"/>
  <c r="N540" i="23"/>
  <c r="H448" i="23"/>
  <c r="N346" i="23"/>
  <c r="N353" i="23" s="1"/>
  <c r="P438" i="23"/>
  <c r="L336" i="23"/>
  <c r="R345" i="23"/>
  <c r="N387" i="23"/>
  <c r="R490" i="23"/>
  <c r="D489" i="23"/>
  <c r="N499" i="23"/>
  <c r="R297" i="23"/>
  <c r="R189" i="23"/>
  <c r="R137" i="23"/>
  <c r="F142" i="23"/>
  <c r="P234" i="23"/>
  <c r="R298" i="23"/>
  <c r="H132" i="23"/>
  <c r="J268" i="23"/>
  <c r="P268" i="23" s="1"/>
  <c r="AG157" i="23"/>
  <c r="AA174" i="23"/>
  <c r="AE174" i="23"/>
  <c r="P276" i="21"/>
  <c r="J161" i="23"/>
  <c r="P161" i="23" s="1"/>
  <c r="J114" i="23"/>
  <c r="P114" i="23" s="1"/>
  <c r="J163" i="23"/>
  <c r="P163" i="23" s="1"/>
  <c r="J164" i="23"/>
  <c r="P164" i="23" s="1"/>
  <c r="J108" i="23"/>
  <c r="P108" i="23" s="1"/>
  <c r="J162" i="23"/>
  <c r="P162" i="23" s="1"/>
  <c r="J216" i="23"/>
  <c r="P216" i="23" s="1"/>
  <c r="J61" i="23"/>
  <c r="P61" i="23" s="1"/>
  <c r="J170" i="23"/>
  <c r="P170" i="23" s="1"/>
  <c r="J67" i="23"/>
  <c r="P67" i="23" s="1"/>
  <c r="D91" i="23"/>
  <c r="J160" i="23"/>
  <c r="P160" i="23" s="1"/>
  <c r="J172" i="23"/>
  <c r="P172" i="23" s="1"/>
  <c r="J221" i="23"/>
  <c r="P221" i="23" s="1"/>
  <c r="N157" i="23"/>
  <c r="J165" i="23"/>
  <c r="P165" i="23" s="1"/>
  <c r="L157" i="23"/>
  <c r="F157" i="23"/>
  <c r="J81" i="23"/>
  <c r="J171" i="23"/>
  <c r="P171" i="23" s="1"/>
  <c r="J223" i="23"/>
  <c r="P223" i="23" s="1"/>
  <c r="J220" i="23"/>
  <c r="P220" i="23" s="1"/>
  <c r="J275" i="23"/>
  <c r="P275" i="23" s="1"/>
  <c r="J271" i="23"/>
  <c r="P271" i="23" s="1"/>
  <c r="J169" i="23"/>
  <c r="P169" i="23" s="1"/>
  <c r="J159" i="23"/>
  <c r="P159" i="23" s="1"/>
  <c r="J215" i="23"/>
  <c r="P215" i="23" s="1"/>
  <c r="J214" i="23"/>
  <c r="P214" i="23" s="1"/>
  <c r="J212" i="23"/>
  <c r="P212" i="23" s="1"/>
  <c r="J120" i="23"/>
  <c r="P120" i="23" s="1"/>
  <c r="J168" i="23"/>
  <c r="P168" i="23" s="1"/>
  <c r="J261" i="23"/>
  <c r="P261" i="23" s="1"/>
  <c r="J60" i="23"/>
  <c r="P60" i="23" s="1"/>
  <c r="J266" i="23"/>
  <c r="P266" i="23" s="1"/>
  <c r="J213" i="23"/>
  <c r="P213" i="23" s="1"/>
  <c r="J265" i="23"/>
  <c r="P265" i="23" s="1"/>
  <c r="J263" i="23"/>
  <c r="P263" i="23" s="1"/>
  <c r="J210" i="23"/>
  <c r="P210" i="23" s="1"/>
  <c r="J262" i="23"/>
  <c r="P262" i="23" s="1"/>
  <c r="F91" i="23"/>
  <c r="R92" i="23"/>
  <c r="D81" i="23"/>
  <c r="R82" i="23"/>
  <c r="R93" i="23"/>
  <c r="N81" i="23"/>
  <c r="N55" i="23"/>
  <c r="J109" i="23"/>
  <c r="P109" i="23" s="1"/>
  <c r="J119" i="23"/>
  <c r="P119" i="23" s="1"/>
  <c r="J118" i="23"/>
  <c r="P118" i="23" s="1"/>
  <c r="J64" i="23"/>
  <c r="P64" i="23" s="1"/>
  <c r="F208" i="23"/>
  <c r="L55" i="23"/>
  <c r="R94" i="23"/>
  <c r="J219" i="23"/>
  <c r="P219" i="23" s="1"/>
  <c r="J69" i="23"/>
  <c r="P69" i="23" s="1"/>
  <c r="J59" i="23"/>
  <c r="P59" i="23" s="1"/>
  <c r="J224" i="23"/>
  <c r="J222" i="23"/>
  <c r="P222" i="23" s="1"/>
  <c r="J209" i="23"/>
  <c r="P209" i="23" s="1"/>
  <c r="R97" i="23"/>
  <c r="H91" i="23"/>
  <c r="F81" i="23"/>
  <c r="R87" i="23"/>
  <c r="J68" i="23"/>
  <c r="P68" i="23" s="1"/>
  <c r="P91" i="23"/>
  <c r="N106" i="23"/>
  <c r="F106" i="23"/>
  <c r="J122" i="23"/>
  <c r="P122" i="23" s="1"/>
  <c r="H106" i="23"/>
  <c r="J121" i="23"/>
  <c r="P121" i="23" s="1"/>
  <c r="J110" i="23"/>
  <c r="P110" i="23" s="1"/>
  <c r="D157" i="23"/>
  <c r="J158" i="23"/>
  <c r="P158" i="23" s="1"/>
  <c r="H208" i="23"/>
  <c r="J273" i="23"/>
  <c r="P273" i="23" s="1"/>
  <c r="H81" i="23"/>
  <c r="H55" i="23"/>
  <c r="D55" i="23"/>
  <c r="J56" i="23"/>
  <c r="P56" i="23" s="1"/>
  <c r="R86" i="23"/>
  <c r="R90" i="23"/>
  <c r="P81" i="23"/>
  <c r="J166" i="23"/>
  <c r="P166" i="23" s="1"/>
  <c r="L259" i="23"/>
  <c r="N259" i="23"/>
  <c r="R83" i="23"/>
  <c r="J63" i="23"/>
  <c r="P63" i="23" s="1"/>
  <c r="J91" i="23"/>
  <c r="J217" i="23"/>
  <c r="P217" i="23" s="1"/>
  <c r="R89" i="23"/>
  <c r="J260" i="23"/>
  <c r="P260" i="23" s="1"/>
  <c r="D259" i="23"/>
  <c r="H157" i="23"/>
  <c r="F259" i="23"/>
  <c r="H259" i="23"/>
  <c r="J274" i="23"/>
  <c r="P274" i="23" s="1"/>
  <c r="J272" i="23"/>
  <c r="P272" i="23" s="1"/>
  <c r="J211" i="23"/>
  <c r="P211" i="23" s="1"/>
  <c r="J270" i="23"/>
  <c r="P270" i="23" s="1"/>
  <c r="L91" i="23"/>
  <c r="F55" i="23"/>
  <c r="R85" i="23"/>
  <c r="J62" i="23"/>
  <c r="P62" i="23" s="1"/>
  <c r="J66" i="23"/>
  <c r="P66" i="23" s="1"/>
  <c r="J111" i="23"/>
  <c r="P111" i="23" s="1"/>
  <c r="J57" i="23"/>
  <c r="P57" i="23" s="1"/>
  <c r="L106" i="23"/>
  <c r="J70" i="23"/>
  <c r="P70" i="23" s="1"/>
  <c r="J117" i="23"/>
  <c r="P117" i="23" s="1"/>
  <c r="J173" i="23"/>
  <c r="P173" i="23" s="1"/>
  <c r="L208" i="23"/>
  <c r="N208" i="23"/>
  <c r="L81" i="23"/>
  <c r="N91" i="23"/>
  <c r="R95" i="23"/>
  <c r="R84" i="23"/>
  <c r="R96" i="23"/>
  <c r="R88" i="23"/>
  <c r="J107" i="23"/>
  <c r="P107" i="23" s="1"/>
  <c r="D106" i="23"/>
  <c r="J113" i="23"/>
  <c r="P113" i="23" s="1"/>
  <c r="J112" i="23"/>
  <c r="P112" i="23" s="1"/>
  <c r="J58" i="23"/>
  <c r="P58" i="23" s="1"/>
  <c r="D276" i="21"/>
  <c r="F276" i="21" l="1"/>
  <c r="F225" i="21"/>
  <c r="N221" i="21"/>
  <c r="T221" i="21" s="1"/>
  <c r="L208" i="21"/>
  <c r="J218" i="21"/>
  <c r="AG123" i="23"/>
  <c r="F123" i="21"/>
  <c r="F251" i="23"/>
  <c r="J208" i="21"/>
  <c r="N208" i="21" s="1"/>
  <c r="T208" i="21" s="1"/>
  <c r="H259" i="21"/>
  <c r="L260" i="21"/>
  <c r="L259" i="21" s="1"/>
  <c r="J260" i="21"/>
  <c r="L270" i="21"/>
  <c r="L269" i="21" s="1"/>
  <c r="J270" i="21"/>
  <c r="H269" i="21"/>
  <c r="F557" i="23"/>
  <c r="R251" i="21"/>
  <c r="H225" i="21"/>
  <c r="AG225" i="23"/>
  <c r="F174" i="21"/>
  <c r="H123" i="21"/>
  <c r="H200" i="21"/>
  <c r="F200" i="21"/>
  <c r="H149" i="21"/>
  <c r="L251" i="21"/>
  <c r="H251" i="21"/>
  <c r="F149" i="21"/>
  <c r="R225" i="21"/>
  <c r="F251" i="21"/>
  <c r="H174" i="21"/>
  <c r="L225" i="21"/>
  <c r="P225" i="21"/>
  <c r="L557" i="23"/>
  <c r="N404" i="23"/>
  <c r="F72" i="23"/>
  <c r="D302" i="23"/>
  <c r="H174" i="23"/>
  <c r="D98" i="23"/>
  <c r="N123" i="23"/>
  <c r="D225" i="21"/>
  <c r="J251" i="21"/>
  <c r="T251" i="21"/>
  <c r="P251" i="21"/>
  <c r="N302" i="23"/>
  <c r="P224" i="23"/>
  <c r="L506" i="23"/>
  <c r="J404" i="23"/>
  <c r="D251" i="23"/>
  <c r="H557" i="23"/>
  <c r="L302" i="23"/>
  <c r="H149" i="23"/>
  <c r="L353" i="23"/>
  <c r="N200" i="23"/>
  <c r="L455" i="23"/>
  <c r="H72" i="23"/>
  <c r="H506" i="23"/>
  <c r="F149" i="23"/>
  <c r="D40" i="23"/>
  <c r="N149" i="23"/>
  <c r="V244" i="21"/>
  <c r="R285" i="23"/>
  <c r="F200" i="23"/>
  <c r="L149" i="23"/>
  <c r="V234" i="21"/>
  <c r="D251" i="21"/>
  <c r="D200" i="23"/>
  <c r="P404" i="23"/>
  <c r="N251" i="21"/>
  <c r="N218" i="21"/>
  <c r="T218" i="21" s="1"/>
  <c r="D72" i="23"/>
  <c r="L200" i="23"/>
  <c r="L14" i="23"/>
  <c r="F14" i="23"/>
  <c r="P302" i="23"/>
  <c r="P353" i="23"/>
  <c r="F302" i="23"/>
  <c r="N251" i="23"/>
  <c r="N557" i="23"/>
  <c r="J455" i="23"/>
  <c r="L404" i="23"/>
  <c r="H302" i="23"/>
  <c r="R295" i="23"/>
  <c r="P251" i="23"/>
  <c r="J200" i="23"/>
  <c r="P200" i="23"/>
  <c r="H200" i="23"/>
  <c r="R183" i="23"/>
  <c r="R142" i="23"/>
  <c r="R132" i="23"/>
  <c r="H14" i="23"/>
  <c r="D14" i="23"/>
  <c r="N14" i="23"/>
  <c r="R550" i="23"/>
  <c r="D531" i="23"/>
  <c r="J514" i="23"/>
  <c r="P514" i="23" s="1"/>
  <c r="H480" i="23"/>
  <c r="J422" i="23"/>
  <c r="P422" i="23" s="1"/>
  <c r="D480" i="23"/>
  <c r="J463" i="23"/>
  <c r="P463" i="23" s="1"/>
  <c r="L429" i="23"/>
  <c r="D327" i="23"/>
  <c r="J327" i="23" s="1"/>
  <c r="P327" i="23" s="1"/>
  <c r="J310" i="23"/>
  <c r="P310" i="23" s="1"/>
  <c r="J524" i="23"/>
  <c r="P524" i="23" s="1"/>
  <c r="J412" i="23"/>
  <c r="P412" i="23" s="1"/>
  <c r="D429" i="23"/>
  <c r="J473" i="23"/>
  <c r="P473" i="23" s="1"/>
  <c r="D378" i="23"/>
  <c r="J361" i="23"/>
  <c r="P361" i="23" s="1"/>
  <c r="H378" i="23"/>
  <c r="F429" i="23"/>
  <c r="N480" i="23"/>
  <c r="F531" i="23"/>
  <c r="P455" i="23"/>
  <c r="R397" i="23"/>
  <c r="R244" i="23"/>
  <c r="D455" i="23"/>
  <c r="R438" i="23"/>
  <c r="J302" i="23"/>
  <c r="R346" i="23"/>
  <c r="D404" i="23"/>
  <c r="R387" i="23"/>
  <c r="H404" i="23"/>
  <c r="H251" i="23"/>
  <c r="R499" i="23"/>
  <c r="R489" i="23"/>
  <c r="D506" i="23"/>
  <c r="P506" i="23"/>
  <c r="R448" i="23"/>
  <c r="R193" i="23"/>
  <c r="H455" i="23"/>
  <c r="J251" i="23"/>
  <c r="J506" i="23"/>
  <c r="N72" i="23"/>
  <c r="D149" i="23"/>
  <c r="R234" i="23"/>
  <c r="D353" i="23"/>
  <c r="R336" i="23"/>
  <c r="J149" i="23"/>
  <c r="F353" i="23"/>
  <c r="J353" i="23"/>
  <c r="P149" i="23"/>
  <c r="J557" i="23"/>
  <c r="F98" i="23"/>
  <c r="F404" i="23"/>
  <c r="D557" i="23"/>
  <c r="R540" i="23"/>
  <c r="L251" i="23"/>
  <c r="N506" i="23"/>
  <c r="N225" i="23"/>
  <c r="AG174" i="23"/>
  <c r="F276" i="23"/>
  <c r="H225" i="23"/>
  <c r="P98" i="23"/>
  <c r="N174" i="23"/>
  <c r="J167" i="23"/>
  <c r="P167" i="23" s="1"/>
  <c r="F174" i="23"/>
  <c r="J19" i="23"/>
  <c r="P19" i="23" s="1"/>
  <c r="L30" i="23"/>
  <c r="R32" i="23"/>
  <c r="H123" i="23"/>
  <c r="J65" i="23"/>
  <c r="P65" i="23" s="1"/>
  <c r="R44" i="23"/>
  <c r="L174" i="23"/>
  <c r="J18" i="23"/>
  <c r="P18" i="23" s="1"/>
  <c r="J269" i="23"/>
  <c r="P269" i="23" s="1"/>
  <c r="J12" i="23"/>
  <c r="P12" i="23" s="1"/>
  <c r="P40" i="23"/>
  <c r="N40" i="23"/>
  <c r="L98" i="23"/>
  <c r="L225" i="23"/>
  <c r="H276" i="23"/>
  <c r="J17" i="23"/>
  <c r="P17" i="23" s="1"/>
  <c r="R33" i="23"/>
  <c r="F30" i="23"/>
  <c r="J30" i="23"/>
  <c r="R43" i="23"/>
  <c r="F4" i="23"/>
  <c r="J13" i="23"/>
  <c r="P13" i="23" s="1"/>
  <c r="L123" i="23"/>
  <c r="J98" i="23"/>
  <c r="J8" i="23"/>
  <c r="P8" i="23" s="1"/>
  <c r="R91" i="23"/>
  <c r="J9" i="23"/>
  <c r="P9" i="23" s="1"/>
  <c r="J20" i="23"/>
  <c r="P20" i="23" s="1"/>
  <c r="R38" i="23"/>
  <c r="H40" i="23"/>
  <c r="R45" i="23"/>
  <c r="R37" i="23"/>
  <c r="J55" i="23"/>
  <c r="P55" i="23" s="1"/>
  <c r="D174" i="23"/>
  <c r="J157" i="23"/>
  <c r="P157" i="23" s="1"/>
  <c r="N4" i="23"/>
  <c r="J208" i="23"/>
  <c r="P208" i="23" s="1"/>
  <c r="D225" i="23"/>
  <c r="R41" i="23"/>
  <c r="R31" i="23"/>
  <c r="D30" i="23"/>
  <c r="J11" i="23"/>
  <c r="P11" i="23" s="1"/>
  <c r="R35" i="23"/>
  <c r="J10" i="23"/>
  <c r="P10" i="23" s="1"/>
  <c r="L72" i="23"/>
  <c r="J16" i="23"/>
  <c r="P16" i="23" s="1"/>
  <c r="N30" i="23"/>
  <c r="F40" i="23"/>
  <c r="J259" i="23"/>
  <c r="P259" i="23" s="1"/>
  <c r="D276" i="23"/>
  <c r="J15" i="23"/>
  <c r="P15" i="23" s="1"/>
  <c r="N276" i="23"/>
  <c r="H30" i="23"/>
  <c r="J218" i="23"/>
  <c r="P218" i="23" s="1"/>
  <c r="F225" i="23"/>
  <c r="N98" i="23"/>
  <c r="P30" i="23"/>
  <c r="J40" i="23"/>
  <c r="R39" i="23"/>
  <c r="J6" i="23"/>
  <c r="P6" i="23" s="1"/>
  <c r="D123" i="23"/>
  <c r="J106" i="23"/>
  <c r="P106" i="23" s="1"/>
  <c r="J116" i="23"/>
  <c r="P116" i="23" s="1"/>
  <c r="L276" i="23"/>
  <c r="H98" i="23"/>
  <c r="F123" i="23"/>
  <c r="R36" i="23"/>
  <c r="R42" i="23"/>
  <c r="L4" i="23"/>
  <c r="R81" i="23"/>
  <c r="R34" i="23"/>
  <c r="J5" i="23"/>
  <c r="P5" i="23" s="1"/>
  <c r="D4" i="23"/>
  <c r="H4" i="23"/>
  <c r="L40" i="23"/>
  <c r="R46" i="23"/>
  <c r="J7" i="23"/>
  <c r="P7" i="23" s="1"/>
  <c r="J225" i="21" l="1"/>
  <c r="N225" i="21" s="1"/>
  <c r="T225" i="21" s="1"/>
  <c r="J269" i="21"/>
  <c r="N269" i="21" s="1"/>
  <c r="T269" i="21" s="1"/>
  <c r="N270" i="21"/>
  <c r="T270" i="21" s="1"/>
  <c r="N260" i="21"/>
  <c r="T260" i="21" s="1"/>
  <c r="J259" i="21"/>
  <c r="L276" i="21"/>
  <c r="H276" i="21"/>
  <c r="V251" i="21"/>
  <c r="J480" i="23"/>
  <c r="P480" i="23" s="1"/>
  <c r="J72" i="23"/>
  <c r="P72" i="23" s="1"/>
  <c r="R557" i="23"/>
  <c r="L21" i="23"/>
  <c r="R200" i="23"/>
  <c r="J378" i="23"/>
  <c r="P378" i="23" s="1"/>
  <c r="R302" i="23"/>
  <c r="R251" i="23"/>
  <c r="R455" i="23"/>
  <c r="J429" i="23"/>
  <c r="P429" i="23" s="1"/>
  <c r="J174" i="23"/>
  <c r="P174" i="23" s="1"/>
  <c r="J531" i="23"/>
  <c r="P531" i="23" s="1"/>
  <c r="R353" i="23"/>
  <c r="U354" i="23" s="1"/>
  <c r="R404" i="23"/>
  <c r="R149" i="23"/>
  <c r="R506" i="23"/>
  <c r="L47" i="23"/>
  <c r="F21" i="23"/>
  <c r="J276" i="23"/>
  <c r="P276" i="23" s="1"/>
  <c r="J123" i="23"/>
  <c r="P123" i="23" s="1"/>
  <c r="R40" i="23"/>
  <c r="H47" i="23"/>
  <c r="P47" i="23"/>
  <c r="F47" i="23"/>
  <c r="N47" i="23"/>
  <c r="J47" i="23"/>
  <c r="H21" i="23"/>
  <c r="J14" i="23"/>
  <c r="P14" i="23" s="1"/>
  <c r="D47" i="23"/>
  <c r="R30" i="23"/>
  <c r="R98" i="23"/>
  <c r="D21" i="23"/>
  <c r="J4" i="23"/>
  <c r="P4" i="23" s="1"/>
  <c r="N21" i="23"/>
  <c r="J225" i="23"/>
  <c r="P225" i="23" s="1"/>
  <c r="J276" i="21" l="1"/>
  <c r="N276" i="21" s="1"/>
  <c r="T276" i="21" s="1"/>
  <c r="Y303" i="21" s="1"/>
  <c r="N259" i="21"/>
  <c r="T259" i="21" s="1"/>
  <c r="Y252" i="21"/>
  <c r="U558" i="23"/>
  <c r="U507" i="23"/>
  <c r="U456" i="23"/>
  <c r="U405" i="23"/>
  <c r="R47" i="23"/>
  <c r="U47" i="23" s="1"/>
  <c r="J21" i="23"/>
  <c r="P21" i="23" s="1"/>
  <c r="U150" i="23"/>
  <c r="U201" i="23"/>
  <c r="U303" i="23"/>
  <c r="U99" i="23"/>
  <c r="U252" i="23"/>
  <c r="U21" i="23" l="1"/>
  <c r="U48" i="23"/>
  <c r="C52" i="21" l="1"/>
  <c r="R75" i="21" s="1"/>
  <c r="R71" i="21" l="1"/>
  <c r="F66" i="21"/>
  <c r="H66" i="21" s="1"/>
  <c r="J66" i="21" s="1"/>
  <c r="F64" i="21"/>
  <c r="H64" i="21" s="1"/>
  <c r="L64" i="21" s="1"/>
  <c r="F57" i="21"/>
  <c r="H57" i="21" s="1"/>
  <c r="L57" i="21" s="1"/>
  <c r="F56" i="21"/>
  <c r="H56" i="21" s="1"/>
  <c r="L56" i="21" s="1"/>
  <c r="F58" i="21"/>
  <c r="H58" i="21" s="1"/>
  <c r="J58" i="21" s="1"/>
  <c r="F67" i="21"/>
  <c r="H67" i="21" s="1"/>
  <c r="J67" i="21" s="1"/>
  <c r="F59" i="21"/>
  <c r="H59" i="21" s="1"/>
  <c r="H8" i="21" s="1"/>
  <c r="F71" i="21"/>
  <c r="H71" i="21" s="1"/>
  <c r="J71" i="21" s="1"/>
  <c r="F68" i="21"/>
  <c r="H68" i="21" s="1"/>
  <c r="J68" i="21" s="1"/>
  <c r="F60" i="21"/>
  <c r="H60" i="21" s="1"/>
  <c r="H9" i="21" s="1"/>
  <c r="F61" i="21"/>
  <c r="H61" i="21" s="1"/>
  <c r="J61" i="21" s="1"/>
  <c r="F70" i="21"/>
  <c r="H70" i="21" s="1"/>
  <c r="L70" i="21" s="1"/>
  <c r="F63" i="21"/>
  <c r="H63" i="21" s="1"/>
  <c r="J63" i="21" s="1"/>
  <c r="F69" i="21"/>
  <c r="H69" i="21" s="1"/>
  <c r="L69" i="21" s="1"/>
  <c r="F62" i="21"/>
  <c r="H62" i="21" s="1"/>
  <c r="J62" i="21" s="1"/>
  <c r="F97" i="21"/>
  <c r="F46" i="21" s="1"/>
  <c r="F93" i="21"/>
  <c r="F42" i="21" s="1"/>
  <c r="F89" i="21"/>
  <c r="F38" i="21" s="1"/>
  <c r="F85" i="21"/>
  <c r="F34" i="21" s="1"/>
  <c r="H96" i="21"/>
  <c r="H45" i="21" s="1"/>
  <c r="H92" i="21"/>
  <c r="H88" i="21"/>
  <c r="H37" i="21" s="1"/>
  <c r="H84" i="21"/>
  <c r="H33" i="21" s="1"/>
  <c r="H95" i="21"/>
  <c r="H44" i="21" s="1"/>
  <c r="H87" i="21"/>
  <c r="H36" i="21" s="1"/>
  <c r="H83" i="21"/>
  <c r="H32" i="21" s="1"/>
  <c r="F95" i="21"/>
  <c r="F44" i="21" s="1"/>
  <c r="F87" i="21"/>
  <c r="F36" i="21" s="1"/>
  <c r="F83" i="21"/>
  <c r="F32" i="21" s="1"/>
  <c r="H94" i="21"/>
  <c r="H43" i="21" s="1"/>
  <c r="H86" i="21"/>
  <c r="H35" i="21" s="1"/>
  <c r="H13" i="21"/>
  <c r="F94" i="21"/>
  <c r="F43" i="21" s="1"/>
  <c r="F86" i="21"/>
  <c r="F35" i="21" s="1"/>
  <c r="H85" i="21"/>
  <c r="H34" i="21" s="1"/>
  <c r="F90" i="21"/>
  <c r="F39" i="21" s="1"/>
  <c r="H93" i="21"/>
  <c r="H42" i="21" s="1"/>
  <c r="F92" i="21"/>
  <c r="F84" i="21"/>
  <c r="F33" i="21" s="1"/>
  <c r="H90" i="21"/>
  <c r="H39" i="21" s="1"/>
  <c r="F96" i="21"/>
  <c r="F45" i="21" s="1"/>
  <c r="H82" i="21"/>
  <c r="F82" i="21"/>
  <c r="F88" i="21"/>
  <c r="F37" i="21" s="1"/>
  <c r="H97" i="21"/>
  <c r="H46" i="21" s="1"/>
  <c r="H89" i="21"/>
  <c r="H38" i="21" s="1"/>
  <c r="R24" i="21"/>
  <c r="R51" i="15" s="1"/>
  <c r="B51" i="21"/>
  <c r="J194" i="21"/>
  <c r="P192" i="21"/>
  <c r="J186" i="21"/>
  <c r="P148" i="21"/>
  <c r="N148" i="21"/>
  <c r="D147" i="21"/>
  <c r="N145" i="21"/>
  <c r="J145" i="21"/>
  <c r="P143" i="21"/>
  <c r="P140" i="21"/>
  <c r="N140" i="21"/>
  <c r="D139" i="21"/>
  <c r="N137" i="21"/>
  <c r="J137" i="21"/>
  <c r="P135" i="21"/>
  <c r="J134" i="21"/>
  <c r="D134" i="21"/>
  <c r="R122" i="21"/>
  <c r="R113" i="21"/>
  <c r="P113" i="21"/>
  <c r="P111" i="21"/>
  <c r="R109" i="21"/>
  <c r="D148" i="21"/>
  <c r="P97" i="21"/>
  <c r="L97" i="21"/>
  <c r="L96" i="21"/>
  <c r="J96" i="21"/>
  <c r="R93" i="21"/>
  <c r="P93" i="21"/>
  <c r="L92" i="21"/>
  <c r="J92" i="21"/>
  <c r="T90" i="21"/>
  <c r="N89" i="21"/>
  <c r="J89" i="21"/>
  <c r="D88" i="21"/>
  <c r="T86" i="21"/>
  <c r="P85" i="21"/>
  <c r="N85" i="21"/>
  <c r="D84" i="21"/>
  <c r="D82" i="21"/>
  <c r="P66" i="21"/>
  <c r="P63" i="21"/>
  <c r="R62" i="21"/>
  <c r="P62" i="21"/>
  <c r="R61" i="21"/>
  <c r="D97" i="21"/>
  <c r="F19" i="21" l="1"/>
  <c r="L66" i="21"/>
  <c r="F17" i="21"/>
  <c r="J57" i="21"/>
  <c r="J6" i="21" s="1"/>
  <c r="H6" i="21"/>
  <c r="F10" i="21"/>
  <c r="F9" i="21"/>
  <c r="F7" i="21"/>
  <c r="H7" i="21"/>
  <c r="F18" i="21"/>
  <c r="F12" i="21"/>
  <c r="F16" i="21"/>
  <c r="F11" i="21"/>
  <c r="L61" i="21"/>
  <c r="F6" i="21"/>
  <c r="F20" i="21"/>
  <c r="L58" i="21"/>
  <c r="H17" i="21"/>
  <c r="H19" i="21"/>
  <c r="L63" i="21"/>
  <c r="L68" i="21"/>
  <c r="L17" i="21" s="1"/>
  <c r="H10" i="21"/>
  <c r="H12" i="21"/>
  <c r="J69" i="21"/>
  <c r="J70" i="21"/>
  <c r="H16" i="21"/>
  <c r="H18" i="21"/>
  <c r="J59" i="21"/>
  <c r="L67" i="21"/>
  <c r="J56" i="21"/>
  <c r="H11" i="21"/>
  <c r="L60" i="21"/>
  <c r="L59" i="21"/>
  <c r="J60" i="21"/>
  <c r="L71" i="21"/>
  <c r="F13" i="21"/>
  <c r="F8" i="21"/>
  <c r="J64" i="21"/>
  <c r="L62" i="21"/>
  <c r="H20" i="21"/>
  <c r="F55" i="21"/>
  <c r="F5" i="21"/>
  <c r="F81" i="21"/>
  <c r="F31" i="21"/>
  <c r="F30" i="21" s="1"/>
  <c r="H31" i="21"/>
  <c r="H30" i="21" s="1"/>
  <c r="H81" i="21"/>
  <c r="F91" i="21"/>
  <c r="F41" i="21"/>
  <c r="F40" i="21" s="1"/>
  <c r="F65" i="21"/>
  <c r="F15" i="21"/>
  <c r="H15" i="21"/>
  <c r="H65" i="21"/>
  <c r="H55" i="21"/>
  <c r="H5" i="21"/>
  <c r="H91" i="21"/>
  <c r="H41" i="21"/>
  <c r="H40" i="21" s="1"/>
  <c r="T199" i="21"/>
  <c r="T198" i="21"/>
  <c r="T197" i="21"/>
  <c r="T196" i="21"/>
  <c r="T195" i="21"/>
  <c r="T194" i="21"/>
  <c r="T192" i="21"/>
  <c r="T191" i="21"/>
  <c r="T190" i="21"/>
  <c r="T189" i="21"/>
  <c r="T188" i="21"/>
  <c r="T187" i="21"/>
  <c r="T186" i="21"/>
  <c r="T185" i="21"/>
  <c r="T184" i="21"/>
  <c r="P173" i="21"/>
  <c r="R166" i="21"/>
  <c r="P165" i="21"/>
  <c r="R158" i="21"/>
  <c r="R199" i="21"/>
  <c r="R198" i="21"/>
  <c r="R197" i="21"/>
  <c r="R196" i="21"/>
  <c r="R195" i="21"/>
  <c r="R194" i="21"/>
  <c r="R192" i="21"/>
  <c r="R191" i="21"/>
  <c r="R190" i="21"/>
  <c r="R189" i="21"/>
  <c r="R188" i="21"/>
  <c r="R187" i="21"/>
  <c r="R186" i="21"/>
  <c r="R185" i="21"/>
  <c r="R184" i="21"/>
  <c r="P166" i="21"/>
  <c r="R159" i="21"/>
  <c r="P158" i="21"/>
  <c r="P199" i="21"/>
  <c r="P46" i="21" s="1"/>
  <c r="N199" i="21"/>
  <c r="N198" i="21"/>
  <c r="N197" i="21"/>
  <c r="N196" i="21"/>
  <c r="L199" i="21"/>
  <c r="L198" i="21"/>
  <c r="L197" i="21"/>
  <c r="L196" i="21"/>
  <c r="L195" i="21"/>
  <c r="L194" i="21"/>
  <c r="L192" i="21"/>
  <c r="L191" i="21"/>
  <c r="L190" i="21"/>
  <c r="L189" i="21"/>
  <c r="L188" i="21"/>
  <c r="L187" i="21"/>
  <c r="L186" i="21"/>
  <c r="L185" i="21"/>
  <c r="L184" i="21"/>
  <c r="R170" i="21"/>
  <c r="P169" i="21"/>
  <c r="R162" i="21"/>
  <c r="P161" i="21"/>
  <c r="P197" i="21"/>
  <c r="P195" i="21"/>
  <c r="D194" i="21"/>
  <c r="N192" i="21"/>
  <c r="J189" i="21"/>
  <c r="P187" i="21"/>
  <c r="D186" i="21"/>
  <c r="N184" i="21"/>
  <c r="R165" i="21"/>
  <c r="R163" i="21"/>
  <c r="J199" i="21"/>
  <c r="J197" i="21"/>
  <c r="N195" i="21"/>
  <c r="J192" i="21"/>
  <c r="P190" i="21"/>
  <c r="D189" i="21"/>
  <c r="N187" i="21"/>
  <c r="J184" i="21"/>
  <c r="R172" i="21"/>
  <c r="P163" i="21"/>
  <c r="R161" i="21"/>
  <c r="D199" i="21"/>
  <c r="D197" i="21"/>
  <c r="J195" i="21"/>
  <c r="D192" i="21"/>
  <c r="N190" i="21"/>
  <c r="J187" i="21"/>
  <c r="P185" i="21"/>
  <c r="D184" i="21"/>
  <c r="P172" i="21"/>
  <c r="P170" i="21"/>
  <c r="R168" i="21"/>
  <c r="P159" i="21"/>
  <c r="D195" i="21"/>
  <c r="J190" i="21"/>
  <c r="P188" i="21"/>
  <c r="D187" i="21"/>
  <c r="N185" i="21"/>
  <c r="P168" i="21"/>
  <c r="P198" i="21"/>
  <c r="P196" i="21"/>
  <c r="P191" i="21"/>
  <c r="D190" i="21"/>
  <c r="D37" i="21" s="1"/>
  <c r="N188" i="21"/>
  <c r="J185" i="21"/>
  <c r="D19" i="21"/>
  <c r="R164" i="21"/>
  <c r="R11" i="21" s="1"/>
  <c r="J198" i="21"/>
  <c r="J196" i="21"/>
  <c r="P194" i="21"/>
  <c r="N191" i="21"/>
  <c r="N38" i="21" s="1"/>
  <c r="J188" i="21"/>
  <c r="P186" i="21"/>
  <c r="D185" i="21"/>
  <c r="R173" i="21"/>
  <c r="R171" i="21"/>
  <c r="L13" i="21"/>
  <c r="P164" i="21"/>
  <c r="P11" i="21" s="1"/>
  <c r="P162" i="21"/>
  <c r="R160" i="21"/>
  <c r="P171" i="21"/>
  <c r="N186" i="21"/>
  <c r="D188" i="21"/>
  <c r="N194" i="21"/>
  <c r="N189" i="21"/>
  <c r="P160" i="21"/>
  <c r="P189" i="21"/>
  <c r="D196" i="21"/>
  <c r="P184" i="21"/>
  <c r="D191" i="21"/>
  <c r="R169" i="21"/>
  <c r="J191" i="21"/>
  <c r="D198" i="21"/>
  <c r="P56" i="21"/>
  <c r="R63" i="21"/>
  <c r="P64" i="21"/>
  <c r="R66" i="21"/>
  <c r="P67" i="21"/>
  <c r="J82" i="21"/>
  <c r="D83" i="21"/>
  <c r="J84" i="21"/>
  <c r="R85" i="21"/>
  <c r="J88" i="21"/>
  <c r="P89" i="21"/>
  <c r="R92" i="21"/>
  <c r="T93" i="21"/>
  <c r="L95" i="21"/>
  <c r="N96" i="21"/>
  <c r="R97" i="21"/>
  <c r="P117" i="21"/>
  <c r="N134" i="21"/>
  <c r="D136" i="21"/>
  <c r="P137" i="21"/>
  <c r="J139" i="21"/>
  <c r="D144" i="21"/>
  <c r="P145" i="21"/>
  <c r="J147" i="21"/>
  <c r="R56" i="21"/>
  <c r="P57" i="21"/>
  <c r="R64" i="21"/>
  <c r="R67" i="21"/>
  <c r="P68" i="21"/>
  <c r="L82" i="21"/>
  <c r="J83" i="21"/>
  <c r="P84" i="21"/>
  <c r="J87" i="21"/>
  <c r="L88" i="21"/>
  <c r="T92" i="21"/>
  <c r="N95" i="21"/>
  <c r="R96" i="21"/>
  <c r="P108" i="21"/>
  <c r="R117" i="21"/>
  <c r="P119" i="21"/>
  <c r="P121" i="21"/>
  <c r="D133" i="21"/>
  <c r="P134" i="21"/>
  <c r="J136" i="21"/>
  <c r="N139" i="21"/>
  <c r="D141" i="21"/>
  <c r="J144" i="21"/>
  <c r="N147" i="21"/>
  <c r="R57" i="21"/>
  <c r="P58" i="21"/>
  <c r="R68" i="21"/>
  <c r="P69" i="21"/>
  <c r="N82" i="21"/>
  <c r="L83" i="21"/>
  <c r="R84" i="21"/>
  <c r="L87" i="21"/>
  <c r="P88" i="21"/>
  <c r="D94" i="21"/>
  <c r="P95" i="21"/>
  <c r="T96" i="21"/>
  <c r="R110" i="21"/>
  <c r="P112" i="21"/>
  <c r="R121" i="21"/>
  <c r="J133" i="21"/>
  <c r="N136" i="21"/>
  <c r="D138" i="21"/>
  <c r="P139" i="21"/>
  <c r="J141" i="21"/>
  <c r="N144" i="21"/>
  <c r="D146" i="21"/>
  <c r="P147" i="21"/>
  <c r="R58" i="21"/>
  <c r="P59" i="21"/>
  <c r="R69" i="21"/>
  <c r="P70" i="21"/>
  <c r="P82" i="21"/>
  <c r="R83" i="21"/>
  <c r="T84" i="21"/>
  <c r="L86" i="21"/>
  <c r="N87" i="21"/>
  <c r="R88" i="21"/>
  <c r="D90" i="21"/>
  <c r="N94" i="21"/>
  <c r="T95" i="21"/>
  <c r="R112" i="21"/>
  <c r="R114" i="21"/>
  <c r="N133" i="21"/>
  <c r="D135" i="21"/>
  <c r="P136" i="21"/>
  <c r="J138" i="21"/>
  <c r="N141" i="21"/>
  <c r="D143" i="21"/>
  <c r="P144" i="21"/>
  <c r="J146" i="21"/>
  <c r="R59" i="21"/>
  <c r="P60" i="21"/>
  <c r="R70" i="21"/>
  <c r="P71" i="21"/>
  <c r="R82" i="21"/>
  <c r="T83" i="21"/>
  <c r="N86" i="21"/>
  <c r="R87" i="21"/>
  <c r="L90" i="21"/>
  <c r="D93" i="21"/>
  <c r="P94" i="21"/>
  <c r="P133" i="21"/>
  <c r="J135" i="21"/>
  <c r="N138" i="21"/>
  <c r="D140" i="21"/>
  <c r="P141" i="21"/>
  <c r="J143" i="21"/>
  <c r="J41" i="21" s="1"/>
  <c r="N146" i="21"/>
  <c r="D96" i="21"/>
  <c r="J95" i="21"/>
  <c r="L94" i="21"/>
  <c r="N93" i="21"/>
  <c r="P92" i="21"/>
  <c r="R90" i="21"/>
  <c r="T89" i="21"/>
  <c r="D87" i="21"/>
  <c r="J86" i="21"/>
  <c r="L85" i="21"/>
  <c r="N84" i="21"/>
  <c r="P83" i="21"/>
  <c r="T97" i="21"/>
  <c r="D95" i="21"/>
  <c r="J94" i="21"/>
  <c r="L93" i="21"/>
  <c r="N92" i="21"/>
  <c r="P90" i="21"/>
  <c r="R89" i="21"/>
  <c r="T88" i="21"/>
  <c r="D86" i="21"/>
  <c r="J85" i="21"/>
  <c r="L84" i="21"/>
  <c r="N83" i="21"/>
  <c r="N97" i="21"/>
  <c r="P96" i="21"/>
  <c r="R95" i="21"/>
  <c r="T94" i="21"/>
  <c r="D92" i="21"/>
  <c r="J90" i="21"/>
  <c r="L89" i="21"/>
  <c r="N88" i="21"/>
  <c r="P87" i="21"/>
  <c r="R86" i="21"/>
  <c r="T85" i="21"/>
  <c r="R60" i="21"/>
  <c r="P61" i="21"/>
  <c r="T82" i="21"/>
  <c r="D85" i="21"/>
  <c r="P86" i="21"/>
  <c r="T87" i="21"/>
  <c r="D89" i="21"/>
  <c r="N90" i="21"/>
  <c r="J93" i="21"/>
  <c r="R94" i="21"/>
  <c r="J97" i="21"/>
  <c r="T148" i="21"/>
  <c r="T147" i="21"/>
  <c r="T146" i="21"/>
  <c r="T145" i="21"/>
  <c r="T144" i="21"/>
  <c r="T143" i="21"/>
  <c r="T141" i="21"/>
  <c r="T140" i="21"/>
  <c r="T139" i="21"/>
  <c r="T138" i="21"/>
  <c r="T137" i="21"/>
  <c r="T136" i="21"/>
  <c r="T135" i="21"/>
  <c r="T134" i="21"/>
  <c r="T133" i="21"/>
  <c r="P122" i="21"/>
  <c r="R115" i="21"/>
  <c r="P114" i="21"/>
  <c r="R107" i="21"/>
  <c r="R148" i="21"/>
  <c r="R147" i="21"/>
  <c r="R146" i="21"/>
  <c r="R145" i="21"/>
  <c r="R144" i="21"/>
  <c r="R143" i="21"/>
  <c r="R141" i="21"/>
  <c r="R140" i="21"/>
  <c r="R139" i="21"/>
  <c r="R138" i="21"/>
  <c r="R137" i="21"/>
  <c r="R136" i="21"/>
  <c r="R135" i="21"/>
  <c r="R134" i="21"/>
  <c r="R133" i="21"/>
  <c r="P115" i="21"/>
  <c r="R108" i="21"/>
  <c r="P107" i="21"/>
  <c r="L148" i="21"/>
  <c r="L147" i="21"/>
  <c r="L146" i="21"/>
  <c r="L145" i="21"/>
  <c r="L144" i="21"/>
  <c r="L143" i="21"/>
  <c r="L141" i="21"/>
  <c r="L140" i="21"/>
  <c r="L139" i="21"/>
  <c r="L138" i="21"/>
  <c r="L137" i="21"/>
  <c r="L136" i="21"/>
  <c r="L135" i="21"/>
  <c r="L134" i="21"/>
  <c r="L133" i="21"/>
  <c r="R119" i="21"/>
  <c r="P118" i="21"/>
  <c r="R111" i="21"/>
  <c r="P110" i="21"/>
  <c r="P109" i="21"/>
  <c r="N115" i="21"/>
  <c r="R118" i="21"/>
  <c r="P120" i="21"/>
  <c r="N135" i="21"/>
  <c r="D137" i="21"/>
  <c r="P138" i="21"/>
  <c r="J140" i="21"/>
  <c r="N143" i="21"/>
  <c r="D145" i="21"/>
  <c r="P146" i="21"/>
  <c r="J148" i="21"/>
  <c r="F14" i="21" l="1"/>
  <c r="F4" i="21"/>
  <c r="H14" i="21"/>
  <c r="H4" i="21"/>
  <c r="R10" i="21"/>
  <c r="H72" i="21"/>
  <c r="D45" i="21"/>
  <c r="H98" i="21"/>
  <c r="F98" i="21"/>
  <c r="H47" i="21"/>
  <c r="D33" i="21"/>
  <c r="F47" i="21"/>
  <c r="F72" i="21"/>
  <c r="J35" i="21"/>
  <c r="T115" i="21"/>
  <c r="P45" i="21"/>
  <c r="T36" i="21"/>
  <c r="R42" i="21"/>
  <c r="J17" i="21"/>
  <c r="J18" i="21"/>
  <c r="D41" i="21"/>
  <c r="N43" i="21"/>
  <c r="P41" i="21"/>
  <c r="D31" i="21"/>
  <c r="P9" i="21"/>
  <c r="P43" i="21"/>
  <c r="N35" i="21"/>
  <c r="J45" i="21"/>
  <c r="N164" i="21"/>
  <c r="T164" i="21" s="1"/>
  <c r="R18" i="21"/>
  <c r="P12" i="21"/>
  <c r="R17" i="21"/>
  <c r="N163" i="21"/>
  <c r="T163" i="21" s="1"/>
  <c r="J193" i="21"/>
  <c r="R43" i="21"/>
  <c r="L41" i="21"/>
  <c r="L45" i="21"/>
  <c r="R20" i="21"/>
  <c r="R19" i="21"/>
  <c r="N159" i="21"/>
  <c r="T159" i="21" s="1"/>
  <c r="V187" i="21"/>
  <c r="J42" i="21"/>
  <c r="N32" i="21"/>
  <c r="D42" i="21"/>
  <c r="P42" i="21"/>
  <c r="L16" i="21"/>
  <c r="J43" i="21"/>
  <c r="N41" i="21"/>
  <c r="T33" i="21"/>
  <c r="J116" i="21"/>
  <c r="N34" i="21"/>
  <c r="R37" i="21"/>
  <c r="D5" i="21"/>
  <c r="T38" i="21"/>
  <c r="J11" i="21"/>
  <c r="T43" i="21"/>
  <c r="P37" i="21"/>
  <c r="L44" i="21"/>
  <c r="P32" i="21"/>
  <c r="D116" i="21"/>
  <c r="N114" i="21"/>
  <c r="T114" i="21" s="1"/>
  <c r="N39" i="21"/>
  <c r="J16" i="21"/>
  <c r="J10" i="21"/>
  <c r="J20" i="21"/>
  <c r="P6" i="21"/>
  <c r="D20" i="21"/>
  <c r="L167" i="21"/>
  <c r="L7" i="21"/>
  <c r="D8" i="21"/>
  <c r="T35" i="21"/>
  <c r="L32" i="21"/>
  <c r="P116" i="21"/>
  <c r="N46" i="21"/>
  <c r="P35" i="21"/>
  <c r="L12" i="21"/>
  <c r="D167" i="21"/>
  <c r="J167" i="21"/>
  <c r="P167" i="21"/>
  <c r="D38" i="21"/>
  <c r="D34" i="21"/>
  <c r="T45" i="21"/>
  <c r="L20" i="21"/>
  <c r="R34" i="21"/>
  <c r="R167" i="21"/>
  <c r="L6" i="21"/>
  <c r="L116" i="21"/>
  <c r="J39" i="21"/>
  <c r="J34" i="21"/>
  <c r="D44" i="21"/>
  <c r="R116" i="21"/>
  <c r="P33" i="21"/>
  <c r="L5" i="21"/>
  <c r="P34" i="21"/>
  <c r="P65" i="21"/>
  <c r="D65" i="21"/>
  <c r="J15" i="21"/>
  <c r="J65" i="21"/>
  <c r="L15" i="21"/>
  <c r="L65" i="21"/>
  <c r="R15" i="21"/>
  <c r="R65" i="21"/>
  <c r="T39" i="21"/>
  <c r="D39" i="21"/>
  <c r="J32" i="21"/>
  <c r="V185" i="21"/>
  <c r="V199" i="21"/>
  <c r="N42" i="21"/>
  <c r="J38" i="21"/>
  <c r="V196" i="21"/>
  <c r="D46" i="21"/>
  <c r="P38" i="21"/>
  <c r="L46" i="21"/>
  <c r="J8" i="21"/>
  <c r="J12" i="21"/>
  <c r="J7" i="21"/>
  <c r="D7" i="21"/>
  <c r="P15" i="21"/>
  <c r="R9" i="21"/>
  <c r="P19" i="21"/>
  <c r="D10" i="21"/>
  <c r="R7" i="21"/>
  <c r="D6" i="21"/>
  <c r="D18" i="21"/>
  <c r="T34" i="21"/>
  <c r="R44" i="21"/>
  <c r="R38" i="21"/>
  <c r="N33" i="21"/>
  <c r="L43" i="21"/>
  <c r="L39" i="21"/>
  <c r="N36" i="21"/>
  <c r="L36" i="21"/>
  <c r="R45" i="21"/>
  <c r="T42" i="21"/>
  <c r="T37" i="21"/>
  <c r="R35" i="21"/>
  <c r="P39" i="21"/>
  <c r="L34" i="21"/>
  <c r="J44" i="21"/>
  <c r="R36" i="21"/>
  <c r="L35" i="21"/>
  <c r="R33" i="21"/>
  <c r="N44" i="21"/>
  <c r="R41" i="21"/>
  <c r="T41" i="21"/>
  <c r="N37" i="21"/>
  <c r="L42" i="21"/>
  <c r="D36" i="21"/>
  <c r="T32" i="21"/>
  <c r="R32" i="21"/>
  <c r="L37" i="21"/>
  <c r="J37" i="21"/>
  <c r="J46" i="21"/>
  <c r="R39" i="21"/>
  <c r="P44" i="21"/>
  <c r="R46" i="21"/>
  <c r="J33" i="21"/>
  <c r="L38" i="21"/>
  <c r="L33" i="21"/>
  <c r="T44" i="21"/>
  <c r="J36" i="21"/>
  <c r="D35" i="21"/>
  <c r="T46" i="21"/>
  <c r="D43" i="21"/>
  <c r="N45" i="21"/>
  <c r="P36" i="21"/>
  <c r="D12" i="21"/>
  <c r="D13" i="21"/>
  <c r="R5" i="21"/>
  <c r="J13" i="21"/>
  <c r="L10" i="21"/>
  <c r="P7" i="21"/>
  <c r="P17" i="21"/>
  <c r="L18" i="21"/>
  <c r="P5" i="21"/>
  <c r="L9" i="21"/>
  <c r="L19" i="21"/>
  <c r="J19" i="21"/>
  <c r="L11" i="21"/>
  <c r="P8" i="21"/>
  <c r="R6" i="21"/>
  <c r="R16" i="21"/>
  <c r="P16" i="21"/>
  <c r="P10" i="21"/>
  <c r="P20" i="21"/>
  <c r="R8" i="21"/>
  <c r="P18" i="21"/>
  <c r="P13" i="21"/>
  <c r="R13" i="21"/>
  <c r="J9" i="21"/>
  <c r="R12" i="21"/>
  <c r="D17" i="21"/>
  <c r="J5" i="21"/>
  <c r="D16" i="21"/>
  <c r="D15" i="21"/>
  <c r="D11" i="21"/>
  <c r="L8" i="21"/>
  <c r="D9" i="21"/>
  <c r="N166" i="21"/>
  <c r="T166" i="21" s="1"/>
  <c r="J183" i="21"/>
  <c r="L157" i="21"/>
  <c r="L193" i="21"/>
  <c r="N160" i="21"/>
  <c r="T160" i="21" s="1"/>
  <c r="V189" i="21"/>
  <c r="N165" i="21"/>
  <c r="T165" i="21" s="1"/>
  <c r="V195" i="21"/>
  <c r="N121" i="21"/>
  <c r="T121" i="21" s="1"/>
  <c r="N119" i="21"/>
  <c r="T119" i="21" s="1"/>
  <c r="N118" i="21"/>
  <c r="V148" i="21"/>
  <c r="V139" i="21"/>
  <c r="V134" i="21"/>
  <c r="P142" i="21"/>
  <c r="N111" i="21"/>
  <c r="T111" i="21" s="1"/>
  <c r="N142" i="21"/>
  <c r="V88" i="21"/>
  <c r="D81" i="21"/>
  <c r="V82" i="21"/>
  <c r="V97" i="21"/>
  <c r="V84" i="21"/>
  <c r="J91" i="21"/>
  <c r="V89" i="21"/>
  <c r="P132" i="21"/>
  <c r="N64" i="21"/>
  <c r="T64" i="21" s="1"/>
  <c r="R55" i="21"/>
  <c r="R91" i="21"/>
  <c r="N70" i="21"/>
  <c r="T70" i="21" s="1"/>
  <c r="V184" i="21"/>
  <c r="D183" i="21"/>
  <c r="D157" i="21"/>
  <c r="N158" i="21"/>
  <c r="T158" i="21" s="1"/>
  <c r="N170" i="21"/>
  <c r="T170" i="21" s="1"/>
  <c r="N169" i="21"/>
  <c r="T169" i="21" s="1"/>
  <c r="N108" i="21"/>
  <c r="T108" i="21" s="1"/>
  <c r="V96" i="21"/>
  <c r="V133" i="21"/>
  <c r="D132" i="21"/>
  <c r="V87" i="21"/>
  <c r="N113" i="21"/>
  <c r="T113" i="21" s="1"/>
  <c r="L106" i="21"/>
  <c r="D106" i="21"/>
  <c r="N107" i="21"/>
  <c r="T107" i="21" s="1"/>
  <c r="N81" i="21"/>
  <c r="N31" i="21"/>
  <c r="N112" i="21"/>
  <c r="T112" i="21" s="1"/>
  <c r="N69" i="21"/>
  <c r="T69" i="21" s="1"/>
  <c r="V194" i="21"/>
  <c r="D193" i="21"/>
  <c r="P157" i="21"/>
  <c r="R157" i="21"/>
  <c r="N117" i="21"/>
  <c r="T117" i="21" s="1"/>
  <c r="T91" i="21"/>
  <c r="P55" i="21"/>
  <c r="J106" i="21"/>
  <c r="V85" i="21"/>
  <c r="J142" i="21"/>
  <c r="R81" i="21"/>
  <c r="R31" i="21"/>
  <c r="V135" i="21"/>
  <c r="P81" i="21"/>
  <c r="P31" i="21"/>
  <c r="J132" i="21"/>
  <c r="V144" i="21"/>
  <c r="V198" i="21"/>
  <c r="N58" i="21"/>
  <c r="T58" i="21" s="1"/>
  <c r="N168" i="21"/>
  <c r="T168" i="21" s="1"/>
  <c r="P193" i="21"/>
  <c r="N172" i="21"/>
  <c r="T172" i="21" s="1"/>
  <c r="R183" i="21"/>
  <c r="N161" i="21"/>
  <c r="T161" i="21" s="1"/>
  <c r="D142" i="21"/>
  <c r="V143" i="21"/>
  <c r="N71" i="21"/>
  <c r="T71" i="21" s="1"/>
  <c r="N91" i="21"/>
  <c r="V138" i="21"/>
  <c r="V137" i="21"/>
  <c r="P106" i="21"/>
  <c r="L132" i="21"/>
  <c r="R132" i="21"/>
  <c r="N110" i="21"/>
  <c r="T110" i="21" s="1"/>
  <c r="T81" i="21"/>
  <c r="T31" i="21"/>
  <c r="V95" i="21"/>
  <c r="N132" i="21"/>
  <c r="N61" i="21"/>
  <c r="T61" i="21" s="1"/>
  <c r="V191" i="21"/>
  <c r="N193" i="21"/>
  <c r="V192" i="21"/>
  <c r="N171" i="21"/>
  <c r="T171" i="21" s="1"/>
  <c r="N162" i="21"/>
  <c r="T162" i="21" s="1"/>
  <c r="R193" i="21"/>
  <c r="T183" i="21"/>
  <c r="N63" i="21"/>
  <c r="T63" i="21" s="1"/>
  <c r="N59" i="21"/>
  <c r="T59" i="21" s="1"/>
  <c r="L142" i="21"/>
  <c r="R142" i="21"/>
  <c r="T132" i="21"/>
  <c r="N57" i="21"/>
  <c r="T57" i="21" s="1"/>
  <c r="D55" i="21"/>
  <c r="D91" i="21"/>
  <c r="V92" i="21"/>
  <c r="V86" i="21"/>
  <c r="P91" i="21"/>
  <c r="V140" i="21"/>
  <c r="N120" i="21"/>
  <c r="T120" i="21" s="1"/>
  <c r="V90" i="21"/>
  <c r="V146" i="21"/>
  <c r="V94" i="21"/>
  <c r="V141" i="21"/>
  <c r="V83" i="21"/>
  <c r="D32" i="21"/>
  <c r="P183" i="21"/>
  <c r="V147" i="21"/>
  <c r="V188" i="21"/>
  <c r="N183" i="21"/>
  <c r="J157" i="21"/>
  <c r="N173" i="21"/>
  <c r="T173" i="21" s="1"/>
  <c r="T193" i="21"/>
  <c r="L55" i="21"/>
  <c r="L91" i="21"/>
  <c r="T118" i="21"/>
  <c r="N109" i="21"/>
  <c r="T109" i="21" s="1"/>
  <c r="N122" i="21"/>
  <c r="T122" i="21" s="1"/>
  <c r="R106" i="21"/>
  <c r="V145" i="21"/>
  <c r="T142" i="21"/>
  <c r="N68" i="21"/>
  <c r="T68" i="21" s="1"/>
  <c r="N56" i="21"/>
  <c r="T56" i="21" s="1"/>
  <c r="J55" i="21"/>
  <c r="V93" i="21"/>
  <c r="N67" i="21"/>
  <c r="T67" i="21" s="1"/>
  <c r="N66" i="21"/>
  <c r="T66" i="21" s="1"/>
  <c r="N62" i="21"/>
  <c r="T62" i="21" s="1"/>
  <c r="L81" i="21"/>
  <c r="L31" i="21"/>
  <c r="V136" i="21"/>
  <c r="J81" i="21"/>
  <c r="J31" i="21"/>
  <c r="N60" i="21"/>
  <c r="T60" i="21" s="1"/>
  <c r="V190" i="21"/>
  <c r="V197" i="21"/>
  <c r="V186" i="21"/>
  <c r="L183" i="21"/>
  <c r="F21" i="21" l="1"/>
  <c r="H21" i="21"/>
  <c r="J200" i="21"/>
  <c r="L123" i="21"/>
  <c r="L200" i="21"/>
  <c r="L72" i="21"/>
  <c r="P149" i="21"/>
  <c r="J149" i="21"/>
  <c r="J174" i="21"/>
  <c r="N149" i="21"/>
  <c r="N6" i="21"/>
  <c r="T6" i="21" s="1"/>
  <c r="J40" i="21"/>
  <c r="N17" i="21"/>
  <c r="T17" i="21" s="1"/>
  <c r="P14" i="21"/>
  <c r="L14" i="21"/>
  <c r="D14" i="21"/>
  <c r="J14" i="21"/>
  <c r="R14" i="21"/>
  <c r="J98" i="21"/>
  <c r="N13" i="21"/>
  <c r="T13" i="21" s="1"/>
  <c r="N18" i="21"/>
  <c r="T18" i="21" s="1"/>
  <c r="P200" i="21"/>
  <c r="L174" i="21"/>
  <c r="P174" i="21"/>
  <c r="V35" i="21"/>
  <c r="N16" i="21"/>
  <c r="T16" i="21" s="1"/>
  <c r="N10" i="21"/>
  <c r="T10" i="21" s="1"/>
  <c r="R123" i="21"/>
  <c r="R98" i="21"/>
  <c r="J72" i="21"/>
  <c r="N167" i="21"/>
  <c r="T167" i="21" s="1"/>
  <c r="J123" i="21"/>
  <c r="N12" i="21"/>
  <c r="T12" i="21" s="1"/>
  <c r="R149" i="21"/>
  <c r="J4" i="21"/>
  <c r="N9" i="21"/>
  <c r="T9" i="21" s="1"/>
  <c r="N11" i="21"/>
  <c r="T11" i="21" s="1"/>
  <c r="V142" i="21"/>
  <c r="N116" i="21"/>
  <c r="T116" i="21" s="1"/>
  <c r="L98" i="21"/>
  <c r="V32" i="21"/>
  <c r="N98" i="21"/>
  <c r="L30" i="21"/>
  <c r="V43" i="21"/>
  <c r="V33" i="21"/>
  <c r="N30" i="21"/>
  <c r="L40" i="21"/>
  <c r="N7" i="21"/>
  <c r="T7" i="21" s="1"/>
  <c r="V39" i="21"/>
  <c r="V46" i="21"/>
  <c r="L149" i="21"/>
  <c r="T200" i="21"/>
  <c r="V34" i="21"/>
  <c r="D149" i="21"/>
  <c r="V132" i="21"/>
  <c r="T149" i="21"/>
  <c r="T30" i="21"/>
  <c r="R30" i="21"/>
  <c r="R40" i="21"/>
  <c r="N200" i="21"/>
  <c r="T98" i="21"/>
  <c r="R200" i="21"/>
  <c r="R174" i="21"/>
  <c r="N106" i="21"/>
  <c r="T106" i="21" s="1"/>
  <c r="D123" i="21"/>
  <c r="V36" i="21"/>
  <c r="D30" i="21"/>
  <c r="V31" i="21"/>
  <c r="N40" i="21"/>
  <c r="N19" i="21"/>
  <c r="T19" i="21" s="1"/>
  <c r="P30" i="21"/>
  <c r="P4" i="21"/>
  <c r="V45" i="21"/>
  <c r="N157" i="21"/>
  <c r="T157" i="21" s="1"/>
  <c r="D174" i="21"/>
  <c r="R4" i="21"/>
  <c r="V42" i="21"/>
  <c r="N15" i="21"/>
  <c r="T15" i="21" s="1"/>
  <c r="V91" i="21"/>
  <c r="V44" i="21"/>
  <c r="N8" i="21"/>
  <c r="T8" i="21" s="1"/>
  <c r="P98" i="21"/>
  <c r="P72" i="21"/>
  <c r="V193" i="21"/>
  <c r="D200" i="21"/>
  <c r="V183" i="21"/>
  <c r="R72" i="21"/>
  <c r="V81" i="21"/>
  <c r="P123" i="21"/>
  <c r="N5" i="21"/>
  <c r="T5" i="21" s="1"/>
  <c r="D4" i="21"/>
  <c r="J30" i="21"/>
  <c r="D40" i="21"/>
  <c r="V41" i="21"/>
  <c r="V37" i="21"/>
  <c r="N65" i="21"/>
  <c r="T65" i="21" s="1"/>
  <c r="P40" i="21"/>
  <c r="D72" i="21"/>
  <c r="N55" i="21"/>
  <c r="T55" i="21" s="1"/>
  <c r="N20" i="21"/>
  <c r="T20" i="21" s="1"/>
  <c r="T40" i="21"/>
  <c r="L4" i="21"/>
  <c r="V38" i="21"/>
  <c r="D98" i="21"/>
  <c r="R21" i="21" l="1"/>
  <c r="N123" i="21"/>
  <c r="T123" i="21" s="1"/>
  <c r="N174" i="21"/>
  <c r="T174" i="21" s="1"/>
  <c r="J47" i="21"/>
  <c r="N72" i="21"/>
  <c r="T72" i="21" s="1"/>
  <c r="V98" i="21"/>
  <c r="L21" i="21"/>
  <c r="J21" i="21"/>
  <c r="N47" i="21"/>
  <c r="V149" i="21"/>
  <c r="L47" i="21"/>
  <c r="P21" i="21"/>
  <c r="N4" i="21"/>
  <c r="T4" i="21" s="1"/>
  <c r="D21" i="21"/>
  <c r="D47" i="21"/>
  <c r="V30" i="21"/>
  <c r="N14" i="21"/>
  <c r="T14" i="21" s="1"/>
  <c r="R47" i="21"/>
  <c r="V40" i="21"/>
  <c r="P47" i="21"/>
  <c r="T47" i="21"/>
  <c r="V200" i="21"/>
  <c r="Y99" i="21" l="1"/>
  <c r="Y201" i="21"/>
  <c r="Y150" i="21"/>
  <c r="N21" i="21"/>
  <c r="T21" i="21" s="1"/>
  <c r="Y21" i="21" s="1"/>
  <c r="V47" i="21"/>
  <c r="Y47" i="21" s="1"/>
  <c r="Y48" i="21" l="1"/>
  <c r="C145" i="18" l="1"/>
  <c r="H180" i="18" l="1"/>
  <c r="H172" i="18"/>
  <c r="H187" i="18"/>
  <c r="H179" i="18"/>
  <c r="H186" i="18"/>
  <c r="H178" i="18"/>
  <c r="H183" i="18"/>
  <c r="H185" i="18"/>
  <c r="H177" i="18"/>
  <c r="H175" i="18"/>
  <c r="H184" i="18"/>
  <c r="H176" i="18"/>
  <c r="H182" i="18"/>
  <c r="H174" i="18"/>
  <c r="H173" i="18"/>
  <c r="F163" i="18"/>
  <c r="H163" i="18" s="1"/>
  <c r="L163" i="18" s="1"/>
  <c r="F155" i="18"/>
  <c r="H155" i="18" s="1"/>
  <c r="J155" i="18" s="1"/>
  <c r="F164" i="18"/>
  <c r="H164" i="18" s="1"/>
  <c r="L164" i="18" s="1"/>
  <c r="F156" i="18"/>
  <c r="H156" i="18" s="1"/>
  <c r="J156" i="18" s="1"/>
  <c r="F162" i="18"/>
  <c r="H162" i="18" s="1"/>
  <c r="J162" i="18" s="1"/>
  <c r="F159" i="18"/>
  <c r="H159" i="18" s="1"/>
  <c r="J159" i="18" s="1"/>
  <c r="F157" i="18"/>
  <c r="H157" i="18" s="1"/>
  <c r="J157" i="18" s="1"/>
  <c r="F150" i="18"/>
  <c r="H150" i="18" s="1"/>
  <c r="J150" i="18" s="1"/>
  <c r="F149" i="18"/>
  <c r="H149" i="18" s="1"/>
  <c r="F151" i="18"/>
  <c r="H151" i="18" s="1"/>
  <c r="F161" i="18"/>
  <c r="H161" i="18" s="1"/>
  <c r="J161" i="18" s="1"/>
  <c r="F154" i="18"/>
  <c r="H154" i="18" s="1"/>
  <c r="L154" i="18" s="1"/>
  <c r="F160" i="18"/>
  <c r="H160" i="18" s="1"/>
  <c r="J160" i="18" s="1"/>
  <c r="F152" i="18"/>
  <c r="H152" i="18" s="1"/>
  <c r="L152" i="18" s="1"/>
  <c r="F153" i="18"/>
  <c r="H153" i="18" s="1"/>
  <c r="J153" i="18" s="1"/>
  <c r="F180" i="18"/>
  <c r="F172" i="18"/>
  <c r="F187" i="18"/>
  <c r="F179" i="18"/>
  <c r="F186" i="18"/>
  <c r="F178" i="18"/>
  <c r="F185" i="18"/>
  <c r="F177" i="18"/>
  <c r="F175" i="18"/>
  <c r="F184" i="18"/>
  <c r="F176" i="18"/>
  <c r="F183" i="18"/>
  <c r="F182" i="18"/>
  <c r="F174" i="18"/>
  <c r="F173" i="18"/>
  <c r="R187" i="18"/>
  <c r="P186" i="18"/>
  <c r="N185" i="18"/>
  <c r="J183" i="18"/>
  <c r="D182" i="18"/>
  <c r="T179" i="18"/>
  <c r="P177" i="18"/>
  <c r="L175" i="18"/>
  <c r="R164" i="18"/>
  <c r="P152" i="18"/>
  <c r="L187" i="18"/>
  <c r="J186" i="18"/>
  <c r="D185" i="18"/>
  <c r="T183" i="18"/>
  <c r="R182" i="18"/>
  <c r="P180" i="18"/>
  <c r="N179" i="18"/>
  <c r="L178" i="18"/>
  <c r="J177" i="18"/>
  <c r="D176" i="18"/>
  <c r="T174" i="18"/>
  <c r="R173" i="18"/>
  <c r="P172" i="18"/>
  <c r="P162" i="18"/>
  <c r="R156" i="18"/>
  <c r="P153" i="18"/>
  <c r="P182" i="18"/>
  <c r="J178" i="18"/>
  <c r="T175" i="18"/>
  <c r="P173" i="18"/>
  <c r="R160" i="18"/>
  <c r="J187" i="18"/>
  <c r="D186" i="18"/>
  <c r="T184" i="18"/>
  <c r="R183" i="18"/>
  <c r="N180" i="18"/>
  <c r="L179" i="18"/>
  <c r="D177" i="18"/>
  <c r="R174" i="18"/>
  <c r="N172" i="18"/>
  <c r="P156" i="18"/>
  <c r="R151" i="18"/>
  <c r="T187" i="18"/>
  <c r="R186" i="18"/>
  <c r="P185" i="18"/>
  <c r="N184" i="18"/>
  <c r="L183" i="18"/>
  <c r="J182" i="18"/>
  <c r="D180" i="18"/>
  <c r="T178" i="18"/>
  <c r="R177" i="18"/>
  <c r="P176" i="18"/>
  <c r="N175" i="18"/>
  <c r="L174" i="18"/>
  <c r="J173" i="18"/>
  <c r="D172" i="18"/>
  <c r="R161" i="18"/>
  <c r="P157" i="18"/>
  <c r="R152" i="18"/>
  <c r="P149" i="18"/>
  <c r="L184" i="18"/>
  <c r="R178" i="18"/>
  <c r="N176" i="18"/>
  <c r="J174" i="18"/>
  <c r="D173" i="18"/>
  <c r="P161" i="18"/>
  <c r="R155" i="18"/>
  <c r="L186" i="18"/>
  <c r="D184" i="18"/>
  <c r="R180" i="18"/>
  <c r="N178" i="18"/>
  <c r="J176" i="18"/>
  <c r="T173" i="18"/>
  <c r="R153" i="18"/>
  <c r="P150" i="18"/>
  <c r="T185" i="18"/>
  <c r="P183" i="18"/>
  <c r="L180" i="18"/>
  <c r="D178" i="18"/>
  <c r="R175" i="18"/>
  <c r="N173" i="18"/>
  <c r="R163" i="18"/>
  <c r="P160" i="18"/>
  <c r="P187" i="18"/>
  <c r="L185" i="18"/>
  <c r="D183" i="18"/>
  <c r="N177" i="18"/>
  <c r="J175" i="18"/>
  <c r="T172" i="18"/>
  <c r="R159" i="18"/>
  <c r="P155" i="18"/>
  <c r="R157" i="18"/>
  <c r="N186" i="18"/>
  <c r="J184" i="18"/>
  <c r="P178" i="18"/>
  <c r="P164" i="18"/>
  <c r="R185" i="18"/>
  <c r="N183" i="18"/>
  <c r="J180" i="18"/>
  <c r="T177" i="18"/>
  <c r="P175" i="18"/>
  <c r="L173" i="18"/>
  <c r="P163" i="18"/>
  <c r="R149" i="18"/>
  <c r="R179" i="18"/>
  <c r="P154" i="18"/>
  <c r="L176" i="18"/>
  <c r="N187" i="18"/>
  <c r="J185" i="18"/>
  <c r="T182" i="18"/>
  <c r="P179" i="18"/>
  <c r="L177" i="18"/>
  <c r="D175" i="18"/>
  <c r="R172" i="18"/>
  <c r="R162" i="18"/>
  <c r="P159" i="18"/>
  <c r="D187" i="18"/>
  <c r="R184" i="18"/>
  <c r="N182" i="18"/>
  <c r="J179" i="18"/>
  <c r="T176" i="18"/>
  <c r="P174" i="18"/>
  <c r="L172" i="18"/>
  <c r="R154" i="18"/>
  <c r="P151" i="18"/>
  <c r="T186" i="18"/>
  <c r="P184" i="18"/>
  <c r="L182" i="18"/>
  <c r="D179" i="18"/>
  <c r="R176" i="18"/>
  <c r="N174" i="18"/>
  <c r="J172" i="18"/>
  <c r="T180" i="18"/>
  <c r="D174" i="18"/>
  <c r="R150" i="18"/>
  <c r="C97" i="18"/>
  <c r="C3" i="19"/>
  <c r="H148" i="18" l="1"/>
  <c r="J152" i="18"/>
  <c r="N152" i="18" s="1"/>
  <c r="T152" i="18" s="1"/>
  <c r="L151" i="18"/>
  <c r="L160" i="18"/>
  <c r="N160" i="18" s="1"/>
  <c r="T160" i="18" s="1"/>
  <c r="J154" i="18"/>
  <c r="N154" i="18" s="1"/>
  <c r="T154" i="18" s="1"/>
  <c r="L157" i="18"/>
  <c r="N157" i="18" s="1"/>
  <c r="T157" i="18" s="1"/>
  <c r="J163" i="18"/>
  <c r="N163" i="18" s="1"/>
  <c r="T163" i="18" s="1"/>
  <c r="L149" i="18"/>
  <c r="J164" i="18"/>
  <c r="N164" i="18" s="1"/>
  <c r="T164" i="18" s="1"/>
  <c r="L161" i="18"/>
  <c r="N161" i="18" s="1"/>
  <c r="T161" i="18" s="1"/>
  <c r="L153" i="18"/>
  <c r="N153" i="18" s="1"/>
  <c r="T153" i="18" s="1"/>
  <c r="L162" i="18"/>
  <c r="N162" i="18" s="1"/>
  <c r="T162" i="18" s="1"/>
  <c r="L156" i="18"/>
  <c r="N156" i="18" s="1"/>
  <c r="T156" i="18" s="1"/>
  <c r="F101" i="18"/>
  <c r="H101" i="18" s="1"/>
  <c r="L101" i="18" s="1"/>
  <c r="H158" i="18"/>
  <c r="L155" i="18"/>
  <c r="N155" i="18" s="1"/>
  <c r="T155" i="18" s="1"/>
  <c r="L150" i="18"/>
  <c r="L159" i="18"/>
  <c r="N159" i="18" s="1"/>
  <c r="T159" i="18" s="1"/>
  <c r="J149" i="18"/>
  <c r="H181" i="18"/>
  <c r="H171" i="18"/>
  <c r="H136" i="18"/>
  <c r="H128" i="18"/>
  <c r="H135" i="18"/>
  <c r="H127" i="18"/>
  <c r="H134" i="18"/>
  <c r="H126" i="18"/>
  <c r="H125" i="18"/>
  <c r="H132" i="18"/>
  <c r="H124" i="18"/>
  <c r="H138" i="18"/>
  <c r="H130" i="18"/>
  <c r="H139" i="18"/>
  <c r="H137" i="18"/>
  <c r="H129" i="18"/>
  <c r="H131" i="18"/>
  <c r="F148" i="18"/>
  <c r="F181" i="18"/>
  <c r="F116" i="18"/>
  <c r="H116" i="18" s="1"/>
  <c r="J116" i="18" s="1"/>
  <c r="F108" i="18"/>
  <c r="H108" i="18" s="1"/>
  <c r="L108" i="18" s="1"/>
  <c r="F111" i="18"/>
  <c r="H111" i="18" s="1"/>
  <c r="J111" i="18" s="1"/>
  <c r="F109" i="18"/>
  <c r="H109" i="18" s="1"/>
  <c r="L109" i="18" s="1"/>
  <c r="F102" i="18"/>
  <c r="H102" i="18" s="1"/>
  <c r="L102" i="18" s="1"/>
  <c r="F103" i="18"/>
  <c r="H103" i="18" s="1"/>
  <c r="L103" i="18" s="1"/>
  <c r="F115" i="18"/>
  <c r="H115" i="18" s="1"/>
  <c r="J115" i="18" s="1"/>
  <c r="F112" i="18"/>
  <c r="H112" i="18" s="1"/>
  <c r="L112" i="18" s="1"/>
  <c r="F104" i="18"/>
  <c r="H104" i="18" s="1"/>
  <c r="L104" i="18" s="1"/>
  <c r="F114" i="18"/>
  <c r="H114" i="18" s="1"/>
  <c r="L114" i="18" s="1"/>
  <c r="F107" i="18"/>
  <c r="H107" i="18" s="1"/>
  <c r="J107" i="18" s="1"/>
  <c r="F113" i="18"/>
  <c r="H113" i="18" s="1"/>
  <c r="L113" i="18" s="1"/>
  <c r="F105" i="18"/>
  <c r="H105" i="18" s="1"/>
  <c r="J105" i="18" s="1"/>
  <c r="F106" i="18"/>
  <c r="H106" i="18" s="1"/>
  <c r="L106" i="18" s="1"/>
  <c r="F137" i="18"/>
  <c r="F129" i="18"/>
  <c r="F136" i="18"/>
  <c r="F128" i="18"/>
  <c r="F124" i="18"/>
  <c r="F135" i="18"/>
  <c r="F127" i="18"/>
  <c r="F134" i="18"/>
  <c r="F126" i="18"/>
  <c r="F125" i="18"/>
  <c r="F139" i="18"/>
  <c r="F131" i="18"/>
  <c r="F132" i="18"/>
  <c r="F138" i="18"/>
  <c r="F130" i="18"/>
  <c r="F158" i="18"/>
  <c r="F171" i="18"/>
  <c r="N181" i="18"/>
  <c r="J158" i="18"/>
  <c r="R158" i="18"/>
  <c r="D158" i="18"/>
  <c r="P158" i="18"/>
  <c r="J171" i="18"/>
  <c r="V175" i="18"/>
  <c r="T171" i="18"/>
  <c r="V187" i="18"/>
  <c r="P171" i="18"/>
  <c r="R181" i="18"/>
  <c r="R171" i="18"/>
  <c r="R139" i="18"/>
  <c r="P138" i="18"/>
  <c r="N137" i="18"/>
  <c r="L136" i="18"/>
  <c r="J135" i="18"/>
  <c r="D134" i="18"/>
  <c r="T131" i="18"/>
  <c r="R130" i="18"/>
  <c r="P129" i="18"/>
  <c r="N128" i="18"/>
  <c r="L127" i="18"/>
  <c r="J126" i="18"/>
  <c r="D125" i="18"/>
  <c r="R116" i="18"/>
  <c r="P113" i="18"/>
  <c r="R107" i="18"/>
  <c r="P104" i="18"/>
  <c r="R113" i="18"/>
  <c r="P139" i="18"/>
  <c r="N138" i="18"/>
  <c r="L137" i="18"/>
  <c r="J136" i="18"/>
  <c r="D135" i="18"/>
  <c r="T132" i="18"/>
  <c r="R131" i="18"/>
  <c r="P130" i="18"/>
  <c r="N129" i="18"/>
  <c r="L128" i="18"/>
  <c r="J127" i="18"/>
  <c r="D126" i="18"/>
  <c r="T124" i="18"/>
  <c r="P116" i="18"/>
  <c r="R111" i="18"/>
  <c r="P107" i="18"/>
  <c r="R102" i="18"/>
  <c r="N136" i="18"/>
  <c r="R129" i="18"/>
  <c r="R104" i="18"/>
  <c r="N139" i="18"/>
  <c r="L138" i="18"/>
  <c r="J137" i="18"/>
  <c r="D136" i="18"/>
  <c r="T134" i="18"/>
  <c r="R132" i="18"/>
  <c r="P131" i="18"/>
  <c r="N130" i="18"/>
  <c r="L129" i="18"/>
  <c r="J128" i="18"/>
  <c r="D127" i="18"/>
  <c r="T125" i="18"/>
  <c r="R124" i="18"/>
  <c r="R114" i="18"/>
  <c r="P111" i="18"/>
  <c r="R105" i="18"/>
  <c r="P102" i="18"/>
  <c r="D132" i="18"/>
  <c r="D124" i="18"/>
  <c r="L139" i="18"/>
  <c r="J138" i="18"/>
  <c r="D137" i="18"/>
  <c r="T135" i="18"/>
  <c r="R134" i="18"/>
  <c r="P132" i="18"/>
  <c r="N131" i="18"/>
  <c r="L130" i="18"/>
  <c r="J129" i="18"/>
  <c r="D128" i="18"/>
  <c r="T126" i="18"/>
  <c r="R125" i="18"/>
  <c r="P124" i="18"/>
  <c r="P114" i="18"/>
  <c r="R108" i="18"/>
  <c r="P105" i="18"/>
  <c r="P128" i="18"/>
  <c r="J139" i="18"/>
  <c r="D138" i="18"/>
  <c r="T136" i="18"/>
  <c r="R135" i="18"/>
  <c r="P134" i="18"/>
  <c r="N132" i="18"/>
  <c r="L131" i="18"/>
  <c r="J130" i="18"/>
  <c r="D129" i="18"/>
  <c r="T127" i="18"/>
  <c r="R126" i="18"/>
  <c r="P125" i="18"/>
  <c r="N124" i="18"/>
  <c r="R112" i="18"/>
  <c r="P108" i="18"/>
  <c r="R103" i="18"/>
  <c r="T139" i="18"/>
  <c r="R138" i="18"/>
  <c r="J134" i="18"/>
  <c r="N127" i="18"/>
  <c r="D139" i="18"/>
  <c r="T137" i="18"/>
  <c r="R136" i="18"/>
  <c r="P135" i="18"/>
  <c r="N134" i="18"/>
  <c r="L132" i="18"/>
  <c r="J131" i="18"/>
  <c r="D130" i="18"/>
  <c r="T128" i="18"/>
  <c r="R127" i="18"/>
  <c r="P126" i="18"/>
  <c r="N125" i="18"/>
  <c r="L124" i="18"/>
  <c r="R115" i="18"/>
  <c r="P112" i="18"/>
  <c r="R106" i="18"/>
  <c r="P103" i="18"/>
  <c r="L135" i="18"/>
  <c r="L126" i="18"/>
  <c r="T138" i="18"/>
  <c r="R137" i="18"/>
  <c r="P136" i="18"/>
  <c r="N135" i="18"/>
  <c r="L134" i="18"/>
  <c r="J132" i="18"/>
  <c r="D131" i="18"/>
  <c r="T129" i="18"/>
  <c r="R128" i="18"/>
  <c r="P127" i="18"/>
  <c r="N126" i="18"/>
  <c r="L125" i="18"/>
  <c r="J124" i="18"/>
  <c r="P115" i="18"/>
  <c r="R109" i="18"/>
  <c r="P106" i="18"/>
  <c r="R101" i="18"/>
  <c r="P137" i="18"/>
  <c r="T130" i="18"/>
  <c r="J125" i="18"/>
  <c r="P109" i="18"/>
  <c r="P101" i="18"/>
  <c r="P148" i="18"/>
  <c r="V180" i="18"/>
  <c r="V185" i="18"/>
  <c r="D171" i="18"/>
  <c r="V172" i="18"/>
  <c r="J181" i="18"/>
  <c r="V186" i="18"/>
  <c r="V176" i="18"/>
  <c r="D181" i="18"/>
  <c r="V182" i="18"/>
  <c r="V184" i="18"/>
  <c r="N171" i="18"/>
  <c r="V179" i="18"/>
  <c r="L171" i="18"/>
  <c r="T181" i="18"/>
  <c r="V183" i="18"/>
  <c r="V173" i="18"/>
  <c r="V174" i="18"/>
  <c r="L181" i="18"/>
  <c r="R148" i="18"/>
  <c r="V177" i="18"/>
  <c r="P181" i="18"/>
  <c r="V178" i="18"/>
  <c r="N151" i="18"/>
  <c r="T151" i="18" s="1"/>
  <c r="H188" i="18" l="1"/>
  <c r="N149" i="18"/>
  <c r="T149" i="18" s="1"/>
  <c r="H165" i="18"/>
  <c r="J104" i="18"/>
  <c r="J148" i="18"/>
  <c r="J165" i="18" s="1"/>
  <c r="L148" i="18"/>
  <c r="J102" i="18"/>
  <c r="J113" i="18"/>
  <c r="N150" i="18"/>
  <c r="T150" i="18" s="1"/>
  <c r="L107" i="18"/>
  <c r="L158" i="18"/>
  <c r="J109" i="18"/>
  <c r="L105" i="18"/>
  <c r="J112" i="18"/>
  <c r="L115" i="18"/>
  <c r="F188" i="18"/>
  <c r="L116" i="18"/>
  <c r="J114" i="18"/>
  <c r="F165" i="18"/>
  <c r="J103" i="18"/>
  <c r="J108" i="18"/>
  <c r="J106" i="18"/>
  <c r="H110" i="18"/>
  <c r="J101" i="18"/>
  <c r="H100" i="18"/>
  <c r="L111" i="18"/>
  <c r="H123" i="18"/>
  <c r="H133" i="18"/>
  <c r="J188" i="18"/>
  <c r="F133" i="18"/>
  <c r="F110" i="18"/>
  <c r="F100" i="18"/>
  <c r="F123" i="18"/>
  <c r="N188" i="18"/>
  <c r="P165" i="18"/>
  <c r="P110" i="18"/>
  <c r="D110" i="18"/>
  <c r="R110" i="18"/>
  <c r="R165" i="18"/>
  <c r="T188" i="18"/>
  <c r="D188" i="18"/>
  <c r="V171" i="18"/>
  <c r="P188" i="18"/>
  <c r="V181" i="18"/>
  <c r="R188" i="18"/>
  <c r="D165" i="18"/>
  <c r="L188" i="18"/>
  <c r="L165" i="18" l="1"/>
  <c r="N165" i="18" s="1"/>
  <c r="T165" i="18" s="1"/>
  <c r="N158" i="18"/>
  <c r="T158" i="18" s="1"/>
  <c r="J110" i="18"/>
  <c r="N148" i="18"/>
  <c r="T148" i="18" s="1"/>
  <c r="L110" i="18"/>
  <c r="H117" i="18"/>
  <c r="H140" i="18"/>
  <c r="F140" i="18"/>
  <c r="F117" i="18"/>
  <c r="C49" i="18"/>
  <c r="V188" i="18"/>
  <c r="N104" i="18"/>
  <c r="N113" i="18"/>
  <c r="T113" i="18" s="1"/>
  <c r="V136" i="18"/>
  <c r="F55" i="18" l="1"/>
  <c r="H55" i="18" s="1"/>
  <c r="L55" i="18" s="1"/>
  <c r="R68" i="18"/>
  <c r="F53" i="18"/>
  <c r="H53" i="18" s="1"/>
  <c r="T81" i="18"/>
  <c r="T33" i="18" s="1"/>
  <c r="P37" i="15" s="1"/>
  <c r="H84" i="18"/>
  <c r="H36" i="18" s="1"/>
  <c r="H76" i="18"/>
  <c r="H91" i="18"/>
  <c r="H43" i="18" s="1"/>
  <c r="H83" i="18"/>
  <c r="H35" i="18" s="1"/>
  <c r="H79" i="18"/>
  <c r="H31" i="18" s="1"/>
  <c r="H90" i="18"/>
  <c r="H42" i="18" s="1"/>
  <c r="H82" i="18"/>
  <c r="H34" i="18" s="1"/>
  <c r="H89" i="18"/>
  <c r="H41" i="18" s="1"/>
  <c r="H81" i="18"/>
  <c r="H33" i="18" s="1"/>
  <c r="H88" i="18"/>
  <c r="H40" i="18" s="1"/>
  <c r="H80" i="18"/>
  <c r="H32" i="18" s="1"/>
  <c r="H87" i="18"/>
  <c r="H39" i="18" s="1"/>
  <c r="H86" i="18"/>
  <c r="H78" i="18"/>
  <c r="H30" i="18" s="1"/>
  <c r="H77" i="18"/>
  <c r="H29" i="18" s="1"/>
  <c r="L88" i="18"/>
  <c r="L40" i="18" s="1"/>
  <c r="H44" i="15" s="1"/>
  <c r="R81" i="18"/>
  <c r="R33" i="18" s="1"/>
  <c r="N37" i="15" s="1"/>
  <c r="L76" i="18"/>
  <c r="L28" i="18" s="1"/>
  <c r="H32" i="15" s="1"/>
  <c r="F63" i="18"/>
  <c r="H63" i="18" s="1"/>
  <c r="L63" i="18" s="1"/>
  <c r="L15" i="18" s="1"/>
  <c r="F54" i="18"/>
  <c r="H54" i="18" s="1"/>
  <c r="H6" i="18" s="1"/>
  <c r="F68" i="18"/>
  <c r="H68" i="18" s="1"/>
  <c r="H20" i="18" s="1"/>
  <c r="F56" i="18"/>
  <c r="F64" i="18"/>
  <c r="F57" i="18"/>
  <c r="F61" i="18"/>
  <c r="H61" i="18" s="1"/>
  <c r="L61" i="18" s="1"/>
  <c r="L13" i="18" s="1"/>
  <c r="H17" i="15" s="1"/>
  <c r="F65" i="18"/>
  <c r="F58" i="18"/>
  <c r="F60" i="18"/>
  <c r="F66" i="18"/>
  <c r="F59" i="18"/>
  <c r="F67" i="18"/>
  <c r="D89" i="18"/>
  <c r="D41" i="18" s="1"/>
  <c r="D45" i="15" s="1"/>
  <c r="F86" i="18"/>
  <c r="F78" i="18"/>
  <c r="F30" i="18" s="1"/>
  <c r="F77" i="18"/>
  <c r="F29" i="18" s="1"/>
  <c r="F84" i="18"/>
  <c r="F36" i="18" s="1"/>
  <c r="F76" i="18"/>
  <c r="F91" i="18"/>
  <c r="F43" i="18" s="1"/>
  <c r="F83" i="18"/>
  <c r="F35" i="18" s="1"/>
  <c r="F89" i="18"/>
  <c r="F41" i="18" s="1"/>
  <c r="F90" i="18"/>
  <c r="F42" i="18" s="1"/>
  <c r="F82" i="18"/>
  <c r="F34" i="18" s="1"/>
  <c r="F81" i="18"/>
  <c r="F33" i="18" s="1"/>
  <c r="F88" i="18"/>
  <c r="F40" i="18" s="1"/>
  <c r="F80" i="18"/>
  <c r="F32" i="18" s="1"/>
  <c r="F87" i="18"/>
  <c r="F39" i="18" s="1"/>
  <c r="F79" i="18"/>
  <c r="F31" i="18" s="1"/>
  <c r="D90" i="18"/>
  <c r="D42" i="18" s="1"/>
  <c r="D46" i="15" s="1"/>
  <c r="R83" i="18"/>
  <c r="R35" i="18" s="1"/>
  <c r="N39" i="15" s="1"/>
  <c r="R86" i="18"/>
  <c r="R38" i="18" s="1"/>
  <c r="N42" i="15" s="1"/>
  <c r="D12" i="18"/>
  <c r="D16" i="15" s="1"/>
  <c r="U16" i="15" s="1"/>
  <c r="P64" i="18"/>
  <c r="P16" i="18" s="1"/>
  <c r="L20" i="15" s="1"/>
  <c r="D9" i="18"/>
  <c r="D13" i="15" s="1"/>
  <c r="U13" i="15" s="1"/>
  <c r="R55" i="18"/>
  <c r="R7" i="18" s="1"/>
  <c r="N11" i="15" s="1"/>
  <c r="D11" i="18"/>
  <c r="D15" i="15" s="1"/>
  <c r="U15" i="15" s="1"/>
  <c r="P84" i="18"/>
  <c r="P36" i="18" s="1"/>
  <c r="L40" i="15" s="1"/>
  <c r="P86" i="18"/>
  <c r="P38" i="18" s="1"/>
  <c r="L42" i="15" s="1"/>
  <c r="P76" i="18"/>
  <c r="P28" i="18" s="1"/>
  <c r="L32" i="15" s="1"/>
  <c r="R53" i="18"/>
  <c r="R5" i="18" s="1"/>
  <c r="N9" i="15" s="1"/>
  <c r="L84" i="18"/>
  <c r="L36" i="18" s="1"/>
  <c r="H40" i="15" s="1"/>
  <c r="D87" i="18"/>
  <c r="D39" i="18" s="1"/>
  <c r="D43" i="15" s="1"/>
  <c r="R60" i="18"/>
  <c r="R12" i="18" s="1"/>
  <c r="N16" i="15" s="1"/>
  <c r="T83" i="18"/>
  <c r="T35" i="18" s="1"/>
  <c r="P39" i="15" s="1"/>
  <c r="R82" i="18"/>
  <c r="R34" i="18" s="1"/>
  <c r="N38" i="15" s="1"/>
  <c r="P78" i="18"/>
  <c r="P30" i="18" s="1"/>
  <c r="L34" i="15" s="1"/>
  <c r="N77" i="18"/>
  <c r="N29" i="18" s="1"/>
  <c r="J33" i="15" s="1"/>
  <c r="L90" i="18"/>
  <c r="L42" i="18" s="1"/>
  <c r="H46" i="15" s="1"/>
  <c r="J89" i="18"/>
  <c r="J41" i="18" s="1"/>
  <c r="F45" i="15" s="1"/>
  <c r="D16" i="18"/>
  <c r="D20" i="15" s="1"/>
  <c r="U20" i="15" s="1"/>
  <c r="D82" i="18"/>
  <c r="D34" i="18" s="1"/>
  <c r="D38" i="15" s="1"/>
  <c r="D88" i="18"/>
  <c r="D40" i="18" s="1"/>
  <c r="D44" i="15" s="1"/>
  <c r="D81" i="18"/>
  <c r="D33" i="18" s="1"/>
  <c r="R90" i="18"/>
  <c r="R42" i="18" s="1"/>
  <c r="N46" i="15" s="1"/>
  <c r="P55" i="18"/>
  <c r="P7" i="18" s="1"/>
  <c r="L11" i="15" s="1"/>
  <c r="T78" i="18"/>
  <c r="T30" i="18" s="1"/>
  <c r="P34" i="15" s="1"/>
  <c r="N81" i="18"/>
  <c r="N33" i="18" s="1"/>
  <c r="J37" i="15" s="1"/>
  <c r="R87" i="18"/>
  <c r="R39" i="18" s="1"/>
  <c r="N43" i="15" s="1"/>
  <c r="P81" i="18"/>
  <c r="P33" i="18" s="1"/>
  <c r="L37" i="15" s="1"/>
  <c r="P63" i="18"/>
  <c r="P15" i="18" s="1"/>
  <c r="L77" i="18"/>
  <c r="L29" i="18" s="1"/>
  <c r="H33" i="15" s="1"/>
  <c r="P90" i="18"/>
  <c r="P42" i="18" s="1"/>
  <c r="L46" i="15" s="1"/>
  <c r="N82" i="18"/>
  <c r="N34" i="18" s="1"/>
  <c r="J38" i="15" s="1"/>
  <c r="L87" i="18"/>
  <c r="L39" i="18" s="1"/>
  <c r="T90" i="18"/>
  <c r="T42" i="18" s="1"/>
  <c r="P46" i="15" s="1"/>
  <c r="N89" i="18"/>
  <c r="N41" i="18" s="1"/>
  <c r="J45" i="15" s="1"/>
  <c r="P68" i="18"/>
  <c r="P20" i="18" s="1"/>
  <c r="L24" i="15" s="1"/>
  <c r="P61" i="18"/>
  <c r="P13" i="18" s="1"/>
  <c r="L17" i="15" s="1"/>
  <c r="J80" i="18"/>
  <c r="J32" i="18" s="1"/>
  <c r="F36" i="15" s="1"/>
  <c r="N86" i="18"/>
  <c r="N38" i="18" s="1"/>
  <c r="J42" i="15" s="1"/>
  <c r="D7" i="18"/>
  <c r="D11" i="15" s="1"/>
  <c r="U11" i="15" s="1"/>
  <c r="R66" i="18"/>
  <c r="R18" i="18" s="1"/>
  <c r="N22" i="15" s="1"/>
  <c r="D86" i="18"/>
  <c r="D38" i="18" s="1"/>
  <c r="D42" i="15" s="1"/>
  <c r="P54" i="18"/>
  <c r="P6" i="18" s="1"/>
  <c r="L10" i="15" s="1"/>
  <c r="D9" i="15"/>
  <c r="U9" i="15" s="1"/>
  <c r="N78" i="18"/>
  <c r="N30" i="18" s="1"/>
  <c r="J34" i="15" s="1"/>
  <c r="R89" i="18"/>
  <c r="R41" i="18" s="1"/>
  <c r="N45" i="15" s="1"/>
  <c r="N84" i="18"/>
  <c r="N36" i="18" s="1"/>
  <c r="J40" i="15" s="1"/>
  <c r="T91" i="18"/>
  <c r="T43" i="18" s="1"/>
  <c r="P47" i="15" s="1"/>
  <c r="D18" i="18"/>
  <c r="D22" i="15" s="1"/>
  <c r="U22" i="15" s="1"/>
  <c r="L83" i="18"/>
  <c r="L35" i="18" s="1"/>
  <c r="H39" i="15" s="1"/>
  <c r="P89" i="18"/>
  <c r="P41" i="18" s="1"/>
  <c r="L45" i="15" s="1"/>
  <c r="J83" i="18"/>
  <c r="J35" i="18" s="1"/>
  <c r="F39" i="15" s="1"/>
  <c r="J88" i="18"/>
  <c r="J40" i="18" s="1"/>
  <c r="F44" i="15" s="1"/>
  <c r="N80" i="18"/>
  <c r="N32" i="18" s="1"/>
  <c r="J36" i="15" s="1"/>
  <c r="L89" i="18"/>
  <c r="L41" i="18" s="1"/>
  <c r="H45" i="15" s="1"/>
  <c r="R61" i="18"/>
  <c r="R13" i="18" s="1"/>
  <c r="N17" i="15" s="1"/>
  <c r="R78" i="18"/>
  <c r="R30" i="18" s="1"/>
  <c r="N34" i="15" s="1"/>
  <c r="D78" i="18"/>
  <c r="D30" i="18" s="1"/>
  <c r="D34" i="15" s="1"/>
  <c r="P91" i="18"/>
  <c r="P43" i="18" s="1"/>
  <c r="L47" i="15" s="1"/>
  <c r="R20" i="18"/>
  <c r="N24" i="15" s="1"/>
  <c r="D6" i="18"/>
  <c r="J90" i="18"/>
  <c r="J42" i="18" s="1"/>
  <c r="F46" i="15" s="1"/>
  <c r="D80" i="18"/>
  <c r="D32" i="18" s="1"/>
  <c r="D36" i="15" s="1"/>
  <c r="D20" i="18"/>
  <c r="D24" i="15" s="1"/>
  <c r="U24" i="15" s="1"/>
  <c r="D13" i="18"/>
  <c r="D17" i="15" s="1"/>
  <c r="U17" i="15" s="1"/>
  <c r="P80" i="18"/>
  <c r="P32" i="18" s="1"/>
  <c r="L36" i="15" s="1"/>
  <c r="T86" i="18"/>
  <c r="T38" i="18" s="1"/>
  <c r="P42" i="15" s="1"/>
  <c r="J79" i="18"/>
  <c r="J31" i="18" s="1"/>
  <c r="F35" i="15" s="1"/>
  <c r="R67" i="18"/>
  <c r="R19" i="18" s="1"/>
  <c r="N23" i="15" s="1"/>
  <c r="J76" i="18"/>
  <c r="J28" i="18" s="1"/>
  <c r="F32" i="15" s="1"/>
  <c r="D10" i="18"/>
  <c r="D14" i="15" s="1"/>
  <c r="U14" i="15" s="1"/>
  <c r="P82" i="18"/>
  <c r="P34" i="18" s="1"/>
  <c r="L38" i="15" s="1"/>
  <c r="T88" i="18"/>
  <c r="T40" i="18" s="1"/>
  <c r="P44" i="15" s="1"/>
  <c r="T82" i="18"/>
  <c r="T34" i="18" s="1"/>
  <c r="P38" i="15" s="1"/>
  <c r="P56" i="18"/>
  <c r="P8" i="18" s="1"/>
  <c r="L12" i="15" s="1"/>
  <c r="L79" i="18"/>
  <c r="L31" i="18" s="1"/>
  <c r="H35" i="15" s="1"/>
  <c r="P57" i="18"/>
  <c r="P9" i="18" s="1"/>
  <c r="L13" i="15" s="1"/>
  <c r="R77" i="18"/>
  <c r="R29" i="18" s="1"/>
  <c r="N33" i="15" s="1"/>
  <c r="P53" i="18"/>
  <c r="P5" i="18" s="1"/>
  <c r="L9" i="15" s="1"/>
  <c r="D79" i="18"/>
  <c r="D31" i="18" s="1"/>
  <c r="D35" i="15" s="1"/>
  <c r="R91" i="18"/>
  <c r="R43" i="18" s="1"/>
  <c r="N47" i="15" s="1"/>
  <c r="L81" i="18"/>
  <c r="L33" i="18" s="1"/>
  <c r="H37" i="15" s="1"/>
  <c r="P87" i="18"/>
  <c r="P39" i="18" s="1"/>
  <c r="L43" i="15" s="1"/>
  <c r="L80" i="18"/>
  <c r="L32" i="18" s="1"/>
  <c r="H36" i="15" s="1"/>
  <c r="P67" i="18"/>
  <c r="P19" i="18" s="1"/>
  <c r="L23" i="15" s="1"/>
  <c r="P66" i="18"/>
  <c r="P18" i="18" s="1"/>
  <c r="L22" i="15" s="1"/>
  <c r="R56" i="18"/>
  <c r="R8" i="18" s="1"/>
  <c r="N12" i="15" s="1"/>
  <c r="T77" i="18"/>
  <c r="T29" i="18" s="1"/>
  <c r="P33" i="15" s="1"/>
  <c r="N76" i="18"/>
  <c r="N28" i="18" s="1"/>
  <c r="J32" i="15" s="1"/>
  <c r="D17" i="18"/>
  <c r="D21" i="15" s="1"/>
  <c r="U21" i="15" s="1"/>
  <c r="R54" i="18"/>
  <c r="R6" i="18" s="1"/>
  <c r="N10" i="15" s="1"/>
  <c r="J84" i="18"/>
  <c r="J36" i="18" s="1"/>
  <c r="F40" i="15" s="1"/>
  <c r="N90" i="18"/>
  <c r="N42" i="18" s="1"/>
  <c r="J46" i="15" s="1"/>
  <c r="P60" i="18"/>
  <c r="P12" i="18" s="1"/>
  <c r="L16" i="15" s="1"/>
  <c r="T79" i="18"/>
  <c r="T31" i="18" s="1"/>
  <c r="P35" i="15" s="1"/>
  <c r="L86" i="18"/>
  <c r="L38" i="18" s="1"/>
  <c r="H42" i="15" s="1"/>
  <c r="P77" i="18"/>
  <c r="P29" i="18" s="1"/>
  <c r="L33" i="15" s="1"/>
  <c r="R65" i="18"/>
  <c r="R17" i="18" s="1"/>
  <c r="N21" i="15" s="1"/>
  <c r="P83" i="18"/>
  <c r="P35" i="18" s="1"/>
  <c r="L39" i="15" s="1"/>
  <c r="J77" i="18"/>
  <c r="J29" i="18" s="1"/>
  <c r="F33" i="15" s="1"/>
  <c r="R88" i="18"/>
  <c r="R40" i="18" s="1"/>
  <c r="N44" i="15" s="1"/>
  <c r="D15" i="18"/>
  <c r="R64" i="18"/>
  <c r="R16" i="18" s="1"/>
  <c r="N20" i="15" s="1"/>
  <c r="L82" i="18"/>
  <c r="L34" i="18" s="1"/>
  <c r="H38" i="15" s="1"/>
  <c r="L91" i="18"/>
  <c r="L43" i="18" s="1"/>
  <c r="H47" i="15" s="1"/>
  <c r="N88" i="18"/>
  <c r="N40" i="18" s="1"/>
  <c r="J44" i="15" s="1"/>
  <c r="P59" i="18"/>
  <c r="P11" i="18" s="1"/>
  <c r="L15" i="15" s="1"/>
  <c r="D76" i="18"/>
  <c r="D28" i="18" s="1"/>
  <c r="D32" i="15" s="1"/>
  <c r="J81" i="18"/>
  <c r="J33" i="18" s="1"/>
  <c r="F37" i="15" s="1"/>
  <c r="D91" i="18"/>
  <c r="D43" i="18" s="1"/>
  <c r="D47" i="15" s="1"/>
  <c r="N87" i="18"/>
  <c r="N39" i="18" s="1"/>
  <c r="J43" i="15" s="1"/>
  <c r="P58" i="18"/>
  <c r="P10" i="18" s="1"/>
  <c r="L14" i="15" s="1"/>
  <c r="D84" i="18"/>
  <c r="D36" i="18" s="1"/>
  <c r="D40" i="15" s="1"/>
  <c r="P79" i="18"/>
  <c r="P31" i="18" s="1"/>
  <c r="L35" i="15" s="1"/>
  <c r="T89" i="18"/>
  <c r="T41" i="18" s="1"/>
  <c r="P45" i="15" s="1"/>
  <c r="R57" i="18"/>
  <c r="R9" i="18" s="1"/>
  <c r="N13" i="15" s="1"/>
  <c r="J87" i="18"/>
  <c r="J39" i="18" s="1"/>
  <c r="F43" i="15" s="1"/>
  <c r="T87" i="18"/>
  <c r="T39" i="18" s="1"/>
  <c r="P43" i="15" s="1"/>
  <c r="R59" i="18"/>
  <c r="R11" i="18" s="1"/>
  <c r="N15" i="15" s="1"/>
  <c r="D77" i="18"/>
  <c r="D29" i="18" s="1"/>
  <c r="D33" i="15" s="1"/>
  <c r="R79" i="18"/>
  <c r="R31" i="18" s="1"/>
  <c r="N35" i="15" s="1"/>
  <c r="N91" i="18"/>
  <c r="N43" i="18" s="1"/>
  <c r="J47" i="15" s="1"/>
  <c r="J86" i="18"/>
  <c r="J38" i="18" s="1"/>
  <c r="F42" i="15" s="1"/>
  <c r="R58" i="18"/>
  <c r="R10" i="18" s="1"/>
  <c r="N14" i="15" s="1"/>
  <c r="T84" i="18"/>
  <c r="T36" i="18" s="1"/>
  <c r="P40" i="15" s="1"/>
  <c r="L78" i="18"/>
  <c r="L30" i="18" s="1"/>
  <c r="H34" i="15" s="1"/>
  <c r="P88" i="18"/>
  <c r="P40" i="18" s="1"/>
  <c r="L44" i="15" s="1"/>
  <c r="P65" i="18"/>
  <c r="P17" i="18" s="1"/>
  <c r="L21" i="15" s="1"/>
  <c r="R63" i="18"/>
  <c r="R84" i="18"/>
  <c r="R36" i="18" s="1"/>
  <c r="N40" i="15" s="1"/>
  <c r="N83" i="18"/>
  <c r="N35" i="18" s="1"/>
  <c r="J39" i="15" s="1"/>
  <c r="J82" i="18"/>
  <c r="J34" i="18" s="1"/>
  <c r="F38" i="15" s="1"/>
  <c r="J91" i="18"/>
  <c r="T80" i="18"/>
  <c r="T32" i="18" s="1"/>
  <c r="D19" i="18"/>
  <c r="R80" i="18"/>
  <c r="R32" i="18" s="1"/>
  <c r="N36" i="15" s="1"/>
  <c r="T76" i="18"/>
  <c r="T28" i="18" s="1"/>
  <c r="P32" i="15" s="1"/>
  <c r="N79" i="18"/>
  <c r="N31" i="18" s="1"/>
  <c r="J78" i="18"/>
  <c r="J30" i="18" s="1"/>
  <c r="F34" i="15" s="1"/>
  <c r="R76" i="18"/>
  <c r="R28" i="18" s="1"/>
  <c r="Y189" i="18"/>
  <c r="D83" i="18"/>
  <c r="D35" i="18" s="1"/>
  <c r="V130" i="18"/>
  <c r="V132" i="18"/>
  <c r="V131" i="18"/>
  <c r="V128" i="18"/>
  <c r="V134" i="18"/>
  <c r="J133" i="18"/>
  <c r="P123" i="18"/>
  <c r="N107" i="18"/>
  <c r="T107" i="18" s="1"/>
  <c r="R123" i="18"/>
  <c r="N103" i="18"/>
  <c r="T103" i="18" s="1"/>
  <c r="D100" i="18"/>
  <c r="N102" i="18"/>
  <c r="T102" i="18" s="1"/>
  <c r="N101" i="18"/>
  <c r="T101" i="18" s="1"/>
  <c r="J100" i="18"/>
  <c r="N105" i="18"/>
  <c r="T105" i="18" s="1"/>
  <c r="N115" i="18"/>
  <c r="T115" i="18" s="1"/>
  <c r="N112" i="18"/>
  <c r="T112" i="18" s="1"/>
  <c r="T123" i="18"/>
  <c r="N108" i="18"/>
  <c r="T108" i="18" s="1"/>
  <c r="P100" i="18"/>
  <c r="P117" i="18" s="1"/>
  <c r="V139" i="18"/>
  <c r="L133" i="18"/>
  <c r="D123" i="18"/>
  <c r="J123" i="18"/>
  <c r="N123" i="18"/>
  <c r="T104" i="18"/>
  <c r="R133" i="18"/>
  <c r="N116" i="18"/>
  <c r="T116" i="18" s="1"/>
  <c r="V126" i="18"/>
  <c r="T133" i="18"/>
  <c r="V135" i="18"/>
  <c r="L100" i="18"/>
  <c r="R100" i="18"/>
  <c r="R117" i="18" s="1"/>
  <c r="N109" i="18"/>
  <c r="T109" i="18" s="1"/>
  <c r="P133" i="18"/>
  <c r="V125" i="18"/>
  <c r="V124" i="18"/>
  <c r="L123" i="18"/>
  <c r="N111" i="18"/>
  <c r="T111" i="18" s="1"/>
  <c r="V137" i="18"/>
  <c r="V127" i="18"/>
  <c r="V129" i="18"/>
  <c r="V138" i="18"/>
  <c r="N114" i="18"/>
  <c r="T114" i="18" s="1"/>
  <c r="N133" i="18"/>
  <c r="D133" i="18"/>
  <c r="N106" i="18"/>
  <c r="T106" i="18" s="1"/>
  <c r="D10" i="15" l="1"/>
  <c r="U10" i="15" s="1"/>
  <c r="L53" i="18"/>
  <c r="L5" i="18" s="1"/>
  <c r="H9" i="15" s="1"/>
  <c r="J53" i="18"/>
  <c r="J5" i="18" s="1"/>
  <c r="F9" i="15" s="1"/>
  <c r="F20" i="18"/>
  <c r="F6" i="18"/>
  <c r="F10" i="18"/>
  <c r="H58" i="18"/>
  <c r="J54" i="18"/>
  <c r="J6" i="18" s="1"/>
  <c r="F10" i="15" s="1"/>
  <c r="J63" i="18"/>
  <c r="J15" i="18" s="1"/>
  <c r="F19" i="15" s="1"/>
  <c r="F17" i="18"/>
  <c r="H65" i="18"/>
  <c r="L54" i="18"/>
  <c r="L6" i="18" s="1"/>
  <c r="H10" i="15" s="1"/>
  <c r="J68" i="18"/>
  <c r="J20" i="18" s="1"/>
  <c r="F24" i="15" s="1"/>
  <c r="F9" i="18"/>
  <c r="H57" i="18"/>
  <c r="L68" i="18"/>
  <c r="L20" i="18" s="1"/>
  <c r="H24" i="15" s="1"/>
  <c r="F19" i="18"/>
  <c r="H67" i="18"/>
  <c r="F16" i="18"/>
  <c r="H64" i="18"/>
  <c r="J61" i="18"/>
  <c r="J13" i="18" s="1"/>
  <c r="F17" i="15" s="1"/>
  <c r="J17" i="15" s="1"/>
  <c r="W17" i="15" s="1"/>
  <c r="F11" i="18"/>
  <c r="H59" i="18"/>
  <c r="F8" i="18"/>
  <c r="H56" i="18"/>
  <c r="F13" i="18"/>
  <c r="F18" i="18"/>
  <c r="H66" i="18"/>
  <c r="F12" i="18"/>
  <c r="H60" i="18"/>
  <c r="F7" i="18"/>
  <c r="H13" i="18"/>
  <c r="H38" i="18"/>
  <c r="H37" i="18" s="1"/>
  <c r="H85" i="18"/>
  <c r="H5" i="18"/>
  <c r="H15" i="18"/>
  <c r="H75" i="18"/>
  <c r="H28" i="18"/>
  <c r="H27" i="18" s="1"/>
  <c r="F5" i="18"/>
  <c r="F52" i="18"/>
  <c r="F62" i="18"/>
  <c r="F15" i="18"/>
  <c r="F75" i="18"/>
  <c r="F28" i="18"/>
  <c r="F27" i="18" s="1"/>
  <c r="F85" i="18"/>
  <c r="F38" i="18"/>
  <c r="F37" i="18" s="1"/>
  <c r="D85" i="18"/>
  <c r="D41" i="15"/>
  <c r="R46" i="15"/>
  <c r="R44" i="15"/>
  <c r="L85" i="18"/>
  <c r="V40" i="18"/>
  <c r="V90" i="18"/>
  <c r="P85" i="18"/>
  <c r="J41" i="15"/>
  <c r="V89" i="18"/>
  <c r="V88" i="18"/>
  <c r="D52" i="18"/>
  <c r="D8" i="18"/>
  <c r="D12" i="15" s="1"/>
  <c r="U12" i="15" s="1"/>
  <c r="L31" i="15"/>
  <c r="V81" i="18"/>
  <c r="J37" i="18"/>
  <c r="L27" i="18"/>
  <c r="P37" i="18"/>
  <c r="R37" i="18"/>
  <c r="R62" i="18"/>
  <c r="R42" i="15"/>
  <c r="P75" i="18"/>
  <c r="P52" i="18"/>
  <c r="V29" i="18"/>
  <c r="R45" i="15"/>
  <c r="R33" i="15"/>
  <c r="N41" i="15"/>
  <c r="D37" i="18"/>
  <c r="V82" i="18"/>
  <c r="V77" i="18"/>
  <c r="L75" i="18"/>
  <c r="R85" i="18"/>
  <c r="V42" i="18"/>
  <c r="V41" i="18"/>
  <c r="P4" i="18"/>
  <c r="V87" i="18"/>
  <c r="T85" i="18"/>
  <c r="V91" i="18"/>
  <c r="V86" i="18"/>
  <c r="R52" i="18"/>
  <c r="V36" i="18"/>
  <c r="V83" i="18"/>
  <c r="V84" i="18"/>
  <c r="J85" i="18"/>
  <c r="R15" i="18"/>
  <c r="N19" i="15" s="1"/>
  <c r="N18" i="15" s="1"/>
  <c r="L8" i="15"/>
  <c r="N8" i="15"/>
  <c r="P41" i="15"/>
  <c r="L41" i="15"/>
  <c r="R40" i="15"/>
  <c r="H31" i="15"/>
  <c r="F41" i="15"/>
  <c r="P27" i="18"/>
  <c r="N85" i="18"/>
  <c r="N37" i="18"/>
  <c r="V31" i="18"/>
  <c r="P62" i="18"/>
  <c r="T37" i="18"/>
  <c r="R4" i="18"/>
  <c r="F31" i="15"/>
  <c r="R38" i="15"/>
  <c r="J27" i="18"/>
  <c r="J43" i="18"/>
  <c r="F47" i="15" s="1"/>
  <c r="V78" i="18"/>
  <c r="J75" i="18"/>
  <c r="V30" i="18"/>
  <c r="D75" i="18"/>
  <c r="J140" i="18"/>
  <c r="N75" i="18"/>
  <c r="R34" i="15"/>
  <c r="D62" i="18"/>
  <c r="L19" i="15"/>
  <c r="L18" i="15" s="1"/>
  <c r="P14" i="18"/>
  <c r="R27" i="18"/>
  <c r="N32" i="15"/>
  <c r="D23" i="15"/>
  <c r="U23" i="15" s="1"/>
  <c r="D19" i="15"/>
  <c r="U19" i="15" s="1"/>
  <c r="D14" i="18"/>
  <c r="V33" i="18"/>
  <c r="D37" i="15"/>
  <c r="T27" i="18"/>
  <c r="P36" i="15"/>
  <c r="R36" i="15" s="1"/>
  <c r="V35" i="18"/>
  <c r="D39" i="15"/>
  <c r="R39" i="15" s="1"/>
  <c r="L37" i="18"/>
  <c r="H43" i="15"/>
  <c r="N27" i="18"/>
  <c r="J35" i="15"/>
  <c r="H19" i="15"/>
  <c r="V80" i="18"/>
  <c r="V32" i="18"/>
  <c r="T75" i="18"/>
  <c r="V79" i="18"/>
  <c r="R75" i="18"/>
  <c r="V76" i="18"/>
  <c r="V39" i="18"/>
  <c r="D27" i="18"/>
  <c r="V34" i="18"/>
  <c r="L140" i="18"/>
  <c r="D140" i="18"/>
  <c r="V123" i="18"/>
  <c r="R140" i="18"/>
  <c r="P140" i="18"/>
  <c r="N110" i="18"/>
  <c r="T110" i="18" s="1"/>
  <c r="J117" i="18"/>
  <c r="D117" i="18"/>
  <c r="N100" i="18"/>
  <c r="T100" i="18" s="1"/>
  <c r="N140" i="18"/>
  <c r="L117" i="18"/>
  <c r="V133" i="18"/>
  <c r="T140" i="18"/>
  <c r="D4" i="18" l="1"/>
  <c r="J9" i="15"/>
  <c r="W9" i="15" s="1"/>
  <c r="J24" i="15"/>
  <c r="W24" i="15" s="1"/>
  <c r="H52" i="18"/>
  <c r="D8" i="15"/>
  <c r="U8" i="15" s="1"/>
  <c r="N6" i="18"/>
  <c r="T6" i="18" s="1"/>
  <c r="N20" i="18"/>
  <c r="T20" i="18" s="1"/>
  <c r="N54" i="18"/>
  <c r="T54" i="18" s="1"/>
  <c r="H44" i="18"/>
  <c r="J10" i="15"/>
  <c r="P10" i="15" s="1"/>
  <c r="X10" i="15" s="1"/>
  <c r="V28" i="18"/>
  <c r="P92" i="18"/>
  <c r="N15" i="18"/>
  <c r="T15" i="18" s="1"/>
  <c r="V38" i="18"/>
  <c r="V42" i="15" s="1"/>
  <c r="N63" i="18"/>
  <c r="T63" i="18" s="1"/>
  <c r="P9" i="15"/>
  <c r="X9" i="15" s="1"/>
  <c r="N5" i="18"/>
  <c r="T5" i="18" s="1"/>
  <c r="J66" i="18"/>
  <c r="H18" i="18"/>
  <c r="L66" i="18"/>
  <c r="L18" i="18" s="1"/>
  <c r="H22" i="15" s="1"/>
  <c r="H16" i="18"/>
  <c r="L64" i="18"/>
  <c r="J64" i="18"/>
  <c r="F4" i="18"/>
  <c r="J65" i="18"/>
  <c r="L65" i="18"/>
  <c r="L17" i="18" s="1"/>
  <c r="H21" i="15" s="1"/>
  <c r="H17" i="18"/>
  <c r="N68" i="18"/>
  <c r="T68" i="18" s="1"/>
  <c r="L67" i="18"/>
  <c r="L19" i="18" s="1"/>
  <c r="H23" i="15" s="1"/>
  <c r="J67" i="18"/>
  <c r="H19" i="18"/>
  <c r="N13" i="18"/>
  <c r="T13" i="18" s="1"/>
  <c r="H92" i="18"/>
  <c r="H7" i="18"/>
  <c r="H8" i="18"/>
  <c r="L56" i="18"/>
  <c r="L8" i="18" s="1"/>
  <c r="H12" i="15" s="1"/>
  <c r="J56" i="18"/>
  <c r="N61" i="18"/>
  <c r="T61" i="18" s="1"/>
  <c r="H62" i="18"/>
  <c r="L60" i="18"/>
  <c r="L12" i="18" s="1"/>
  <c r="H16" i="15" s="1"/>
  <c r="H12" i="18"/>
  <c r="J60" i="18"/>
  <c r="H11" i="18"/>
  <c r="J59" i="18"/>
  <c r="L59" i="18"/>
  <c r="L11" i="18" s="1"/>
  <c r="H15" i="15" s="1"/>
  <c r="L57" i="18"/>
  <c r="L9" i="18" s="1"/>
  <c r="H13" i="15" s="1"/>
  <c r="J57" i="18"/>
  <c r="H9" i="18"/>
  <c r="J58" i="18"/>
  <c r="L58" i="18"/>
  <c r="L10" i="18" s="1"/>
  <c r="H14" i="15" s="1"/>
  <c r="H10" i="18"/>
  <c r="N53" i="18"/>
  <c r="F14" i="18"/>
  <c r="F44" i="18"/>
  <c r="F92" i="18"/>
  <c r="F69" i="18"/>
  <c r="D92" i="18"/>
  <c r="P17" i="15"/>
  <c r="L48" i="15"/>
  <c r="R92" i="18"/>
  <c r="R69" i="18"/>
  <c r="V46" i="15"/>
  <c r="P44" i="18"/>
  <c r="R44" i="18"/>
  <c r="V45" i="15"/>
  <c r="N44" i="18"/>
  <c r="L92" i="18"/>
  <c r="V33" i="15"/>
  <c r="V44" i="15"/>
  <c r="L44" i="18"/>
  <c r="D69" i="18"/>
  <c r="T92" i="18"/>
  <c r="V85" i="18"/>
  <c r="P21" i="18"/>
  <c r="P69" i="18"/>
  <c r="N25" i="15"/>
  <c r="R52" i="15" s="1"/>
  <c r="R53" i="15" s="1"/>
  <c r="R14" i="18"/>
  <c r="R21" i="18" s="1"/>
  <c r="T44" i="18"/>
  <c r="V40" i="15"/>
  <c r="V43" i="18"/>
  <c r="L25" i="15"/>
  <c r="J92" i="18"/>
  <c r="V38" i="15"/>
  <c r="J44" i="18"/>
  <c r="N92" i="18"/>
  <c r="V39" i="15"/>
  <c r="V36" i="15"/>
  <c r="V34" i="15"/>
  <c r="V37" i="18"/>
  <c r="V27" i="18"/>
  <c r="H41" i="15"/>
  <c r="R43" i="15"/>
  <c r="N31" i="15"/>
  <c r="N48" i="15" s="1"/>
  <c r="R32" i="15"/>
  <c r="P31" i="15"/>
  <c r="P48" i="15" s="1"/>
  <c r="R37" i="15"/>
  <c r="D31" i="15"/>
  <c r="V75" i="18"/>
  <c r="J31" i="15"/>
  <c r="J48" i="15" s="1"/>
  <c r="R35" i="15"/>
  <c r="F48" i="15"/>
  <c r="R47" i="15"/>
  <c r="J19" i="15"/>
  <c r="D18" i="15"/>
  <c r="U18" i="15" s="1"/>
  <c r="D44" i="18"/>
  <c r="N117" i="18"/>
  <c r="T117" i="18" s="1"/>
  <c r="V140" i="18"/>
  <c r="P24" i="15" l="1"/>
  <c r="X24" i="15" s="1"/>
  <c r="H69" i="18"/>
  <c r="H4" i="18"/>
  <c r="W33" i="15"/>
  <c r="V10" i="15"/>
  <c r="T53" i="18"/>
  <c r="W10" i="15"/>
  <c r="V9" i="15"/>
  <c r="F21" i="18"/>
  <c r="V17" i="15"/>
  <c r="H14" i="18"/>
  <c r="J9" i="18"/>
  <c r="N57" i="18"/>
  <c r="J7" i="18"/>
  <c r="F11" i="15" s="1"/>
  <c r="N55" i="18"/>
  <c r="J19" i="18"/>
  <c r="N67" i="18"/>
  <c r="L16" i="18"/>
  <c r="L62" i="18"/>
  <c r="L7" i="18"/>
  <c r="H11" i="15" s="1"/>
  <c r="L52" i="18"/>
  <c r="J11" i="18"/>
  <c r="N59" i="18"/>
  <c r="J18" i="18"/>
  <c r="N66" i="18"/>
  <c r="J12" i="18"/>
  <c r="N60" i="18"/>
  <c r="J8" i="18"/>
  <c r="N56" i="18"/>
  <c r="J52" i="18"/>
  <c r="J17" i="18"/>
  <c r="N65" i="18"/>
  <c r="J10" i="18"/>
  <c r="N58" i="18"/>
  <c r="J16" i="18"/>
  <c r="N64" i="18"/>
  <c r="J62" i="18"/>
  <c r="W40" i="15"/>
  <c r="X17" i="15"/>
  <c r="D21" i="18"/>
  <c r="V44" i="18"/>
  <c r="V47" i="15"/>
  <c r="V92" i="18"/>
  <c r="V32" i="15"/>
  <c r="V35" i="15"/>
  <c r="V37" i="15"/>
  <c r="V43" i="15"/>
  <c r="P19" i="15"/>
  <c r="W42" i="15" s="1"/>
  <c r="W19" i="15"/>
  <c r="R31" i="15"/>
  <c r="V31" i="15" s="1"/>
  <c r="D48" i="15"/>
  <c r="H48" i="15"/>
  <c r="R41" i="15"/>
  <c r="V41" i="15" s="1"/>
  <c r="D25" i="15"/>
  <c r="U25" i="15" s="1"/>
  <c r="Y141" i="18"/>
  <c r="W47" i="15" l="1"/>
  <c r="V24" i="15"/>
  <c r="H21" i="18"/>
  <c r="N62" i="18"/>
  <c r="T62" i="18" s="1"/>
  <c r="L69" i="18"/>
  <c r="T65" i="18"/>
  <c r="N18" i="18"/>
  <c r="T18" i="18" s="1"/>
  <c r="F22" i="15"/>
  <c r="J22" i="15" s="1"/>
  <c r="T67" i="18"/>
  <c r="T59" i="18"/>
  <c r="F23" i="15"/>
  <c r="J23" i="15" s="1"/>
  <c r="N19" i="18"/>
  <c r="T19" i="18" s="1"/>
  <c r="N52" i="18"/>
  <c r="J69" i="18"/>
  <c r="F15" i="15"/>
  <c r="J15" i="15" s="1"/>
  <c r="N11" i="18"/>
  <c r="T11" i="18" s="1"/>
  <c r="T55" i="18"/>
  <c r="T56" i="18"/>
  <c r="N7" i="18"/>
  <c r="T7" i="18" s="1"/>
  <c r="J4" i="18"/>
  <c r="F21" i="15"/>
  <c r="J21" i="15" s="1"/>
  <c r="N17" i="18"/>
  <c r="T17" i="18" s="1"/>
  <c r="T64" i="18"/>
  <c r="F12" i="15"/>
  <c r="J12" i="15" s="1"/>
  <c r="N8" i="18"/>
  <c r="T8" i="18" s="1"/>
  <c r="H8" i="15"/>
  <c r="L4" i="18"/>
  <c r="T57" i="18"/>
  <c r="F20" i="15"/>
  <c r="N16" i="18"/>
  <c r="T16" i="18" s="1"/>
  <c r="J14" i="18"/>
  <c r="T60" i="18"/>
  <c r="F13" i="15"/>
  <c r="J13" i="15" s="1"/>
  <c r="N9" i="18"/>
  <c r="T9" i="18" s="1"/>
  <c r="T58" i="18"/>
  <c r="F16" i="15"/>
  <c r="J16" i="15" s="1"/>
  <c r="N12" i="18"/>
  <c r="T12" i="18" s="1"/>
  <c r="F14" i="15"/>
  <c r="J14" i="15" s="1"/>
  <c r="N10" i="18"/>
  <c r="T10" i="18" s="1"/>
  <c r="T66" i="18"/>
  <c r="H20" i="15"/>
  <c r="H18" i="15" s="1"/>
  <c r="L14" i="18"/>
  <c r="Y44" i="18"/>
  <c r="V19" i="15"/>
  <c r="X19" i="15"/>
  <c r="R48" i="15"/>
  <c r="V48" i="15" s="1"/>
  <c r="N69" i="18" l="1"/>
  <c r="T69" i="18" s="1"/>
  <c r="Y93" i="18" s="1"/>
  <c r="L21" i="18"/>
  <c r="H25" i="15"/>
  <c r="W21" i="15"/>
  <c r="P21" i="15"/>
  <c r="W13" i="15"/>
  <c r="P13" i="15"/>
  <c r="J21" i="18"/>
  <c r="N4" i="18"/>
  <c r="T4" i="18" s="1"/>
  <c r="W15" i="15"/>
  <c r="P15" i="15"/>
  <c r="P14" i="15"/>
  <c r="W14" i="15"/>
  <c r="P22" i="15"/>
  <c r="W22" i="15"/>
  <c r="J11" i="15"/>
  <c r="W11" i="15" s="1"/>
  <c r="F8" i="15"/>
  <c r="J8" i="15" s="1"/>
  <c r="P8" i="15" s="1"/>
  <c r="T52" i="18"/>
  <c r="N14" i="18"/>
  <c r="T14" i="18" s="1"/>
  <c r="P12" i="15"/>
  <c r="W12" i="15"/>
  <c r="P16" i="15"/>
  <c r="W16" i="15"/>
  <c r="W23" i="15"/>
  <c r="P23" i="15"/>
  <c r="J20" i="15"/>
  <c r="F18" i="15"/>
  <c r="AA65" i="23"/>
  <c r="AA72" i="23" s="1"/>
  <c r="X72" i="23"/>
  <c r="AB72" i="23"/>
  <c r="AD72" i="23"/>
  <c r="AE65" i="23"/>
  <c r="AC72" i="23"/>
  <c r="AF72" i="23" s="1"/>
  <c r="AH74" i="23" s="1"/>
  <c r="AH76" i="23" s="1"/>
  <c r="N21" i="18" l="1"/>
  <c r="T21" i="18" s="1"/>
  <c r="Y45" i="18" s="1"/>
  <c r="P20" i="15"/>
  <c r="W20" i="15"/>
  <c r="V15" i="15"/>
  <c r="W38" i="15"/>
  <c r="X15" i="15"/>
  <c r="V8" i="15"/>
  <c r="X8" i="15"/>
  <c r="V13" i="15"/>
  <c r="X13" i="15"/>
  <c r="W36" i="15"/>
  <c r="P11" i="15"/>
  <c r="V16" i="15"/>
  <c r="X16" i="15"/>
  <c r="W39" i="15"/>
  <c r="X22" i="15"/>
  <c r="V22" i="15"/>
  <c r="W45" i="15"/>
  <c r="X23" i="15"/>
  <c r="W46" i="15"/>
  <c r="V23" i="15"/>
  <c r="W35" i="15"/>
  <c r="V12" i="15"/>
  <c r="X12" i="15"/>
  <c r="X21" i="15"/>
  <c r="V21" i="15"/>
  <c r="W44" i="15"/>
  <c r="F25" i="15"/>
  <c r="J25" i="15" s="1"/>
  <c r="P25" i="15" s="1"/>
  <c r="X25" i="15" s="1"/>
  <c r="J18" i="15"/>
  <c r="P18" i="15" s="1"/>
  <c r="V14" i="15"/>
  <c r="X14" i="15"/>
  <c r="W37" i="15"/>
  <c r="AG65" i="23"/>
  <c r="AE72" i="23"/>
  <c r="AG72" i="23" s="1"/>
  <c r="Y21" i="18" l="1"/>
  <c r="V18" i="15"/>
  <c r="X18" i="15"/>
  <c r="W34" i="15"/>
  <c r="V11" i="15"/>
  <c r="X11" i="15"/>
  <c r="V25" i="15"/>
  <c r="W48" i="15"/>
  <c r="V49" i="15"/>
  <c r="W43" i="15"/>
  <c r="V20" i="15"/>
  <c r="X2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st2157</author>
  </authors>
  <commentList>
    <comment ref="C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全体会計集計時
「45」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st2157</author>
  </authors>
  <commentList>
    <comment ref="U6" authorId="0" shapeId="0" xr:uid="{B1DFF39D-0FDA-4000-880E-5B039D0B8D53}">
      <text>
        <r>
          <rPr>
            <sz val="9"/>
            <color indexed="81"/>
            <rFont val="MS P ゴシック"/>
            <family val="3"/>
            <charset val="128"/>
          </rPr>
          <t xml:space="preserve">法適用化会計がある場合を除く
</t>
        </r>
      </text>
    </comment>
  </commentList>
</comments>
</file>

<file path=xl/sharedStrings.xml><?xml version="1.0" encoding="utf-8"?>
<sst xmlns="http://schemas.openxmlformats.org/spreadsheetml/2006/main" count="3339" uniqueCount="568">
  <si>
    <t>(単位：円)</t>
    <rPh sb="4" eb="5">
      <t>エン</t>
    </rPh>
    <phoneticPr fontId="3"/>
  </si>
  <si>
    <t>(単位：円)</t>
    <rPh sb="4" eb="5">
      <t>エン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</si>
  <si>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7"/>
  </si>
  <si>
    <t>（１）資産項目の明細</t>
    <rPh sb="3" eb="5">
      <t>シサン</t>
    </rPh>
    <rPh sb="5" eb="7">
      <t>コウモク</t>
    </rPh>
    <rPh sb="8" eb="10">
      <t>メイサイ</t>
    </rPh>
    <phoneticPr fontId="7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</si>
  <si>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7"/>
  </si>
  <si>
    <t>区分</t>
    <rPh sb="0" eb="2">
      <t>クブン</t>
    </rPh>
    <phoneticPr fontId="7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</si>
  <si>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13"/>
  </si>
  <si>
    <t xml:space="preserve">
本年度減少額
（C）</t>
    <rPh sb="1" eb="4">
      <t>ホンネンド</t>
    </rPh>
    <rPh sb="4" eb="7">
      <t>ゲンショウガク</t>
    </rPh>
    <phoneticPr fontId="1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</si>
  <si>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13"/>
  </si>
  <si>
    <t xml:space="preserve">
本年度償却額
（F)</t>
    <rPh sb="1" eb="4">
      <t>ホンネンド</t>
    </rPh>
    <rPh sb="4" eb="7">
      <t>ショウキャクガク</t>
    </rPh>
    <phoneticPr fontId="1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</si>
  <si>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7"/>
  </si>
  <si>
    <t xml:space="preserve"> 事業用資産</t>
    <rPh sb="1" eb="4">
      <t>ジギョウヨウ</t>
    </rPh>
    <rPh sb="4" eb="6">
      <t>シサン</t>
    </rPh>
    <phoneticPr fontId="7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</si>
  <si>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</si>
  <si>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7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</si>
  <si>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</si>
  <si>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</si>
  <si>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7"/>
  </si>
  <si>
    <t>　　浮標等</t>
    <rPh sb="2" eb="4">
      <t>フヒョウ</t>
    </rPh>
    <rPh sb="4" eb="5">
      <t>ナド</t>
    </rPh>
    <phoneticPr fontId="7"/>
  </si>
  <si>
    <t>　　航空機</t>
    <rPh sb="2" eb="5">
      <t>コウクウキ</t>
    </rPh>
    <phoneticPr fontId="7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</si>
  <si>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</si>
  <si>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7"/>
  </si>
  <si>
    <t xml:space="preserve"> インフラ資産</t>
    <rPh sb="5" eb="7">
      <t>シサン</t>
    </rPh>
    <phoneticPr fontId="7"/>
  </si>
  <si>
    <t>　　土地</t>
    <rPh sb="2" eb="4">
      <t>トチ</t>
    </rPh>
    <phoneticPr fontId="13"/>
  </si>
  <si>
    <t>　　建物</t>
    <rPh sb="2" eb="4">
      <t>タテモノ</t>
    </rPh>
    <phoneticPr fontId="7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</si>
  <si>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</si>
  <si>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</si>
  <si>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7"/>
  </si>
  <si>
    <t>生活インフラ・
国土保全</t>
    <rPh sb="0" eb="2">
      <t>セイカツ</t>
    </rPh>
    <rPh sb="8" eb="10">
      <t>コクド</t>
    </rPh>
    <rPh sb="10" eb="12">
      <t>ホゼン</t>
    </rPh>
    <phoneticPr fontId="13"/>
  </si>
  <si>
    <t>教育</t>
    <rPh sb="0" eb="2">
      <t>キョウイク</t>
    </rPh>
    <phoneticPr fontId="7"/>
  </si>
  <si>
    <t>福祉</t>
    <rPh sb="0" eb="2">
      <t>フクシ</t>
    </rPh>
    <phoneticPr fontId="7"/>
  </si>
  <si>
    <t>環境衛生</t>
    <rPh sb="0" eb="2">
      <t>カンキョウ</t>
    </rPh>
    <rPh sb="2" eb="4">
      <t>エイセイ</t>
    </rPh>
    <phoneticPr fontId="7"/>
  </si>
  <si>
    <t>産業振興</t>
    <rPh sb="0" eb="2">
      <t>サンギョウ</t>
    </rPh>
    <rPh sb="2" eb="4">
      <t>シンコウ</t>
    </rPh>
    <phoneticPr fontId="7"/>
  </si>
  <si>
    <t>消防</t>
    <rPh sb="0" eb="2">
      <t>ショウボウ</t>
    </rPh>
    <phoneticPr fontId="7"/>
  </si>
  <si>
    <t>総務</t>
    <rPh sb="0" eb="2">
      <t>ソウム</t>
    </rPh>
    <phoneticPr fontId="7"/>
  </si>
  <si>
    <t>合計</t>
    <rPh sb="0" eb="2">
      <t>ゴウケイ</t>
    </rPh>
    <phoneticPr fontId="7"/>
  </si>
  <si>
    <t xml:space="preserve">
本年度増加額
（B）</t>
    <rPh sb="1" eb="4">
      <t>ホンネンド</t>
    </rPh>
    <rPh sb="4" eb="7">
      <t>ゾウカガク</t>
    </rPh>
    <phoneticPr fontId="1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</si>
  <si>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13"/>
  </si>
  <si>
    <t>連結附属明細書</t>
    <rPh sb="0" eb="2">
      <t>レンケツ</t>
    </rPh>
    <rPh sb="2" eb="4">
      <t>フゾク</t>
    </rPh>
    <rPh sb="4" eb="7">
      <t>メイサイショ</t>
    </rPh>
    <phoneticPr fontId="7"/>
  </si>
  <si>
    <t>１．連結貸借対照表の内容に関する明細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7"/>
  </si>
  <si>
    <t>No</t>
    <phoneticPr fontId="13"/>
  </si>
  <si>
    <t>構成団体</t>
    <rPh sb="0" eb="2">
      <t>コウセイ</t>
    </rPh>
    <rPh sb="2" eb="4">
      <t>ダンタイ</t>
    </rPh>
    <phoneticPr fontId="13"/>
  </si>
  <si>
    <t>負担金額</t>
    <rPh sb="0" eb="2">
      <t>フタン</t>
    </rPh>
    <rPh sb="2" eb="4">
      <t>キンガク</t>
    </rPh>
    <phoneticPr fontId="13"/>
  </si>
  <si>
    <t>負担割合</t>
    <rPh sb="0" eb="2">
      <t>フタン</t>
    </rPh>
    <rPh sb="2" eb="4">
      <t>ワリアイ</t>
    </rPh>
    <phoneticPr fontId="13"/>
  </si>
  <si>
    <t>水戸市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</si>
  <si>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</si>
  <si>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</si>
  <si>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</si>
  <si>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</si>
  <si>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</si>
  <si>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</si>
  <si>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</si>
  <si>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</si>
  <si>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</si>
  <si>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</si>
  <si>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</si>
  <si>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</si>
  <si>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</si>
  <si>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</si>
  <si>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</si>
  <si>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</si>
  <si>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</si>
  <si>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</si>
  <si>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</si>
  <si>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</si>
  <si>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</si>
  <si>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</si>
  <si>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</si>
  <si>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</si>
  <si>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鹿行広域事務組合</t>
  </si>
  <si>
    <t>稲敷地方広域
市町村圏事務組合</t>
  </si>
  <si>
    <t>茨城西南地方広域
市町村圏事務組合</t>
  </si>
  <si>
    <t>笠間地方広域事務組合</t>
  </si>
  <si>
    <t>筑西広域市町村圏
事務組合</t>
  </si>
  <si>
    <t>大洗、鉾田、水戸環境組合</t>
  </si>
  <si>
    <t>筑北環境衛生組合</t>
  </si>
  <si>
    <t>龍ケ崎地方衛生組合</t>
  </si>
  <si>
    <t>龍ケ崎地方塵芥処理組合</t>
  </si>
  <si>
    <t>江戸崎地方衛生土木組合</t>
  </si>
  <si>
    <t>湖北水道企業団</t>
  </si>
  <si>
    <t>常総衛生組合</t>
  </si>
  <si>
    <t>清水丘診療所事務組合</t>
  </si>
  <si>
    <t>常総地方広域
市町村圏事務組合</t>
  </si>
  <si>
    <t>茨城県南水道企業団</t>
  </si>
  <si>
    <t>湖北環境衛生組合</t>
  </si>
  <si>
    <t>さしま環境管理事務組合</t>
  </si>
  <si>
    <t>大宮地方環境整備組合</t>
  </si>
  <si>
    <t>茨城地方広域
環境事務組合</t>
  </si>
  <si>
    <t>霞台厚生施設組合</t>
  </si>
  <si>
    <t>石岡地方斎場組合</t>
  </si>
  <si>
    <t>鹿島地方事務組合</t>
  </si>
  <si>
    <t>取手地方広域下水道組合</t>
  </si>
  <si>
    <t>ひたちなか･東海
広域事務組合</t>
  </si>
  <si>
    <t>水戸地方農業
共済事務組合</t>
  </si>
  <si>
    <t>日立･高萩広域下水道組合</t>
  </si>
  <si>
    <t>高萩･北茨城広域
工業用水道企業団</t>
  </si>
  <si>
    <t>取手市外2市火葬場組合</t>
  </si>
  <si>
    <t>下妻地方広域事務組合</t>
  </si>
  <si>
    <t>牛久市・阿見町斎場組合</t>
  </si>
  <si>
    <t>茨城北農業共済事務組合</t>
  </si>
  <si>
    <t>茨城租税債権管理機構</t>
  </si>
  <si>
    <t>利根川水系県南
水防事務組合</t>
  </si>
  <si>
    <t>土浦・かすみがうら土地区画整理一部事務組合</t>
  </si>
  <si>
    <t>茨城県後期高齢者
医療広域連合</t>
  </si>
  <si>
    <t>合　計　</t>
    <rPh sb="0" eb="1">
      <t>ゴウ</t>
    </rPh>
    <rPh sb="2" eb="3">
      <t>ケイ</t>
    </rPh>
    <phoneticPr fontId="13"/>
  </si>
  <si>
    <t>合計額</t>
    <rPh sb="0" eb="2">
      <t>ゴウケイ</t>
    </rPh>
    <rPh sb="2" eb="3">
      <t>ガク</t>
    </rPh>
    <phoneticPr fontId="13"/>
  </si>
  <si>
    <t>①市町村総合事務組合　一般会計等</t>
    <rPh sb="1" eb="10">
      <t>シチョウソンソウゴウジムクミアイ</t>
    </rPh>
    <rPh sb="11" eb="13">
      <t>イッパン</t>
    </rPh>
    <rPh sb="13" eb="15">
      <t>カイケイ</t>
    </rPh>
    <rPh sb="15" eb="16">
      <t>トウ</t>
    </rPh>
    <phoneticPr fontId="3"/>
  </si>
  <si>
    <t>自治体名</t>
    <rPh sb="0" eb="3">
      <t>ジチタイ</t>
    </rPh>
    <rPh sb="3" eb="4">
      <t>メイ</t>
    </rPh>
    <phoneticPr fontId="13"/>
  </si>
  <si>
    <t>【シート集計】</t>
    <rPh sb="4" eb="6">
      <t>シュウケイ</t>
    </rPh>
    <phoneticPr fontId="3"/>
  </si>
  <si>
    <t>【市町村総合事務組合　一般会計等】</t>
    <rPh sb="1" eb="10">
      <t>シチョウソンソウゴウジムクミアイ</t>
    </rPh>
    <rPh sb="11" eb="13">
      <t>イッパン</t>
    </rPh>
    <rPh sb="13" eb="15">
      <t>カイケイ</t>
    </rPh>
    <rPh sb="15" eb="16">
      <t>トウ</t>
    </rPh>
    <phoneticPr fontId="3"/>
  </si>
  <si>
    <t>②租税債権管理機構</t>
    <rPh sb="1" eb="9">
      <t>ソゼイサイケンカンリキコウ</t>
    </rPh>
    <phoneticPr fontId="3"/>
  </si>
  <si>
    <t>③後期高齢者医療広域連合</t>
    <rPh sb="1" eb="3">
      <t>コウキ</t>
    </rPh>
    <rPh sb="3" eb="6">
      <t>コウレイシャ</t>
    </rPh>
    <rPh sb="6" eb="8">
      <t>イリョウ</t>
    </rPh>
    <rPh sb="8" eb="10">
      <t>コウイキ</t>
    </rPh>
    <rPh sb="10" eb="12">
      <t>レンゴウ</t>
    </rPh>
    <phoneticPr fontId="3"/>
  </si>
  <si>
    <t>【租税債権管理機構】</t>
    <rPh sb="1" eb="9">
      <t>ソゼイサイケンカンリキコウ</t>
    </rPh>
    <phoneticPr fontId="3"/>
  </si>
  <si>
    <t>【後期高齢者医療広域連合】</t>
    <rPh sb="1" eb="12">
      <t>コウキコウレイシャイリョウコウイキレンゴウ</t>
    </rPh>
    <phoneticPr fontId="3"/>
  </si>
  <si>
    <t>【県3団体】</t>
    <rPh sb="1" eb="2">
      <t>ケン</t>
    </rPh>
    <rPh sb="3" eb="5">
      <t>ダンタイ</t>
    </rPh>
    <phoneticPr fontId="3"/>
  </si>
  <si>
    <t>【附属明細書より】</t>
    <rPh sb="1" eb="3">
      <t>フゾク</t>
    </rPh>
    <rPh sb="3" eb="6">
      <t>メイサイショ</t>
    </rPh>
    <phoneticPr fontId="3"/>
  </si>
  <si>
    <t>【BS入力シートより】</t>
    <rPh sb="3" eb="5">
      <t>ニュウリョク</t>
    </rPh>
    <phoneticPr fontId="3"/>
  </si>
  <si>
    <t>年度当初現在高
(E)</t>
    <rPh sb="0" eb="2">
      <t>ネンド</t>
    </rPh>
    <rPh sb="2" eb="4">
      <t>トウショ</t>
    </rPh>
    <rPh sb="4" eb="6">
      <t>ゲンザイ</t>
    </rPh>
    <rPh sb="6" eb="7">
      <t>ダカ</t>
    </rPh>
    <phoneticPr fontId="5"/>
  </si>
  <si>
    <t>当期増加額
(F)</t>
    <rPh sb="0" eb="2">
      <t>トウキ</t>
    </rPh>
    <rPh sb="2" eb="4">
      <t>ゾウカ</t>
    </rPh>
    <rPh sb="4" eb="5">
      <t>ガク</t>
    </rPh>
    <phoneticPr fontId="5"/>
  </si>
  <si>
    <t>当期減少額
(G)</t>
    <rPh sb="0" eb="2">
      <t>トウキ</t>
    </rPh>
    <rPh sb="2" eb="4">
      <t>ゲンショウ</t>
    </rPh>
    <rPh sb="4" eb="5">
      <t>ガク</t>
    </rPh>
    <phoneticPr fontId="5"/>
  </si>
  <si>
    <t>年度末現在高
(H)
(E+F-G)</t>
    <rPh sb="0" eb="3">
      <t>ネンドマツ</t>
    </rPh>
    <rPh sb="3" eb="5">
      <t>ゲンザイ</t>
    </rPh>
    <rPh sb="5" eb="6">
      <t>ダカ</t>
    </rPh>
    <phoneticPr fontId="5"/>
  </si>
  <si>
    <t>取得価格</t>
    <rPh sb="0" eb="2">
      <t>シュトク</t>
    </rPh>
    <rPh sb="2" eb="4">
      <t>カカク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</si>
  <si>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</si>
  <si>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 xml:space="preserve">
本年度償却額</t>
    <rPh sb="1" eb="4">
      <t>ホンネンド</t>
    </rPh>
    <rPh sb="4" eb="7">
      <t>ショウキャクガク</t>
    </rPh>
    <phoneticPr fontId="13"/>
  </si>
  <si>
    <t>小数点以下桁数注意</t>
    <rPh sb="0" eb="3">
      <t>ショウスウテン</t>
    </rPh>
    <rPh sb="3" eb="5">
      <t>イカ</t>
    </rPh>
    <rPh sb="5" eb="7">
      <t>ケタスウ</t>
    </rPh>
    <rPh sb="7" eb="9">
      <t>チュウイ</t>
    </rPh>
    <phoneticPr fontId="3"/>
  </si>
  <si>
    <t>市町村総合事務組合　一般会計等</t>
    <rPh sb="0" eb="9">
      <t>シチョウソンソウゴウジムクミアイ</t>
    </rPh>
    <rPh sb="10" eb="12">
      <t>イッパン</t>
    </rPh>
    <rPh sb="12" eb="14">
      <t>カイケイ</t>
    </rPh>
    <rPh sb="14" eb="15">
      <t>トウ</t>
    </rPh>
    <phoneticPr fontId="3"/>
  </si>
  <si>
    <t>租税債権管理機構</t>
    <rPh sb="0" eb="8">
      <t>ソゼイサイケンカンリキコウ</t>
    </rPh>
    <phoneticPr fontId="3"/>
  </si>
  <si>
    <t>後期高齢者医療広域連合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phoneticPr fontId="3"/>
  </si>
  <si>
    <t xml:space="preserve">
本年度増加額
（C）</t>
    <rPh sb="1" eb="4">
      <t>ホンネンド</t>
    </rPh>
    <rPh sb="4" eb="7">
      <t>ゾウカガク</t>
    </rPh>
    <phoneticPr fontId="13"/>
  </si>
  <si>
    <t>本年度末残高
（A)＋（C)-（C)
（D）</t>
    <rPh sb="0" eb="3">
      <t>ホンネンド</t>
    </rPh>
    <rPh sb="3" eb="4">
      <t>マツ</t>
    </rPh>
    <rPh sb="4" eb="6">
      <t>ザンダカ</t>
    </rPh>
    <phoneticPr fontId="13"/>
  </si>
  <si>
    <t>検算</t>
    <rPh sb="0" eb="2">
      <t>ケンザン</t>
    </rPh>
    <phoneticPr fontId="3"/>
  </si>
  <si>
    <t>有形固定資産の明細</t>
  </si>
  <si>
    <t>（単位：円）</t>
  </si>
  <si>
    <t>区分</t>
  </si>
  <si>
    <t>前年度末残高_x000D_
(A)</t>
  </si>
  <si>
    <t>本年度増加額_x000D_
(B)</t>
  </si>
  <si>
    <t>本年度減少額_x000D_
(C)</t>
  </si>
  <si>
    <t>本年度末残高_x000D_
(A)+(B)(C)_x000D_
(D)</t>
  </si>
  <si>
    <t>本年度末_x000D_
減価償却累計額_x000D_
(E)</t>
  </si>
  <si>
    <t>差引本年度末残高_x000D_
(D)(E)_x000D_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</si>
  <si>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</si>
  <si>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</si>
  <si>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</si>
  <si>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</si>
  <si>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</si>
  <si>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</si>
  <si>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</si>
  <si>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</si>
  <si>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</si>
  <si>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</si>
  <si>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</si>
  <si>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</si>
  <si>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</si>
  <si>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</si>
  <si>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</si>
  <si>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</si>
  <si>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</si>
  <si>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</si>
  <si>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</si>
  <si>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</si>
  <si>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</si>
  <si>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</si>
  <si>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</si>
  <si>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</si>
  <si>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</si>
  <si>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</si>
  <si>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</si>
  <si>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</si>
  <si>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</si>
  <si>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</si>
  <si>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</si>
  <si>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</si>
  <si>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</si>
  <si>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</si>
  <si>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</si>
  <si>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</si>
  <si>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</si>
  <si>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</si>
  <si>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</si>
  <si>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</si>
  <si>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</si>
  <si>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</si>
  <si>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</si>
  <si>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</si>
  <si>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</si>
  <si>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</si>
  <si>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</si>
  <si>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</si>
  <si>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</si>
  <si>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</si>
  <si>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</si>
  <si>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</si>
  <si>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</si>
  <si>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</si>
  <si>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</si>
  <si>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</si>
  <si>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</si>
  <si>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</si>
  <si>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</si>
  <si>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</si>
  <si>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無形固定資産</t>
  </si>
  <si>
    <t>　ソフトウェア</t>
  </si>
  <si>
    <t>　地上権</t>
  </si>
  <si>
    <t>　著作権・特許権</t>
  </si>
  <si>
    <t>　電話加入権</t>
  </si>
  <si>
    <t>　その他の無形固定資産</t>
  </si>
  <si>
    <t>合計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</si>
  <si>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</si>
  <si>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</si>
  <si>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</si>
  <si>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</si>
  <si>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</si>
  <si>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</si>
  <si>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</si>
  <si>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</si>
  <si>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その他</t>
  </si>
  <si>
    <t>会計：全体会計</t>
  </si>
  <si>
    <t>対象外</t>
    <rPh sb="0" eb="2">
      <t>タイショウ</t>
    </rPh>
    <rPh sb="2" eb="3">
      <t>ガイ</t>
    </rPh>
    <phoneticPr fontId="3"/>
  </si>
  <si>
    <t>精算表</t>
  </si>
  <si>
    <t>貸借対照表(BS)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</si>
  <si>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</si>
  <si>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</si>
  <si>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</si>
  <si>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</si>
  <si>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</si>
  <si>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土地減損損失累計額</t>
  </si>
  <si>
    <t xml:space="preserve">        立木竹</t>
  </si>
  <si>
    <t xml:space="preserve">        立木竹減損損失累計額</t>
  </si>
  <si>
    <t xml:space="preserve">        建物</t>
  </si>
  <si>
    <t xml:space="preserve">        建物減価償却累計額</t>
  </si>
  <si>
    <t xml:space="preserve">        建物減損損失累計額</t>
  </si>
  <si>
    <t xml:space="preserve">        工作物</t>
  </si>
  <si>
    <t xml:space="preserve">        工作物減価償却累計額</t>
  </si>
  <si>
    <t xml:space="preserve">        工作物減損損失累計額</t>
  </si>
  <si>
    <t xml:space="preserve">        船舶</t>
  </si>
  <si>
    <t xml:space="preserve">        船舶減価償却累計額</t>
  </si>
  <si>
    <t xml:space="preserve">        船舶減損損失累計額</t>
  </si>
  <si>
    <t xml:space="preserve">        浮標等</t>
  </si>
  <si>
    <t xml:space="preserve">        浮標等減価償却累計額</t>
  </si>
  <si>
    <t xml:space="preserve">        浮標等減損損失累計額</t>
  </si>
  <si>
    <t xml:space="preserve">        航空機</t>
  </si>
  <si>
    <t xml:space="preserve">        航空機減価償却累計額</t>
  </si>
  <si>
    <t xml:space="preserve">        航空機減損損失累計額</t>
  </si>
  <si>
    <t xml:space="preserve">        その他</t>
  </si>
  <si>
    <t xml:space="preserve">        その他減価償却累計額</t>
  </si>
  <si>
    <t xml:space="preserve">        その他減損損失累計額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</si>
  <si>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</si>
  <si>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</si>
  <si>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</si>
  <si>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</si>
  <si>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  物品減損損失累計額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</si>
  <si>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</si>
  <si>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</si>
  <si>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</si>
  <si>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</si>
  <si>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</si>
  <si>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</si>
  <si>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</si>
  <si>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</si>
  <si>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</si>
  <si>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</si>
  <si>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</si>
  <si>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</si>
  <si>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</si>
  <si>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</si>
  <si>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</si>
  <si>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>　　　現金</t>
    <rPh sb="3" eb="5">
      <t>ゲンキン</t>
    </rPh>
    <phoneticPr fontId="4"/>
  </si>
  <si>
    <t>　　　歳計外現金</t>
    <rPh sb="3" eb="5">
      <t>サイケイ</t>
    </rPh>
    <rPh sb="5" eb="6">
      <t>ガイ</t>
    </rPh>
    <rPh sb="6" eb="8">
      <t>ゲンキン</t>
    </rPh>
    <phoneticPr fontId="4"/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</si>
  <si>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</si>
  <si>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</si>
  <si>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</si>
  <si>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</si>
  <si>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</si>
  <si>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</si>
  <si>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</si>
  <si>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</si>
  <si>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</si>
  <si>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</si>
  <si>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</si>
  <si>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</si>
  <si>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</si>
  <si>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</si>
  <si>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</si>
  <si>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</si>
  <si>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</si>
  <si>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</si>
  <si>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</si>
  <si>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</si>
  <si>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</si>
  <si>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</si>
  <si>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</si>
  <si>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</si>
  <si>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</si>
  <si>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</si>
  <si>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</si>
  <si>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</si>
  <si>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</si>
  <si>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</si>
  <si>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行政コスト計算書(PL)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</si>
  <si>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</si>
  <si>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</si>
  <si>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</si>
  <si>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</si>
  <si>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</si>
  <si>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</si>
  <si>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</si>
  <si>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</si>
  <si>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</si>
  <si>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</si>
  <si>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</si>
  <si>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</si>
  <si>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</si>
  <si>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</si>
  <si>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</si>
  <si>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</si>
  <si>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  <rPh sb="6" eb="7">
      <t>タ</t>
    </rPh>
    <rPh sb="7" eb="9">
      <t>カイケイ</t>
    </rPh>
    <rPh sb="11" eb="13">
      <t>クリダ</t>
    </rPh>
    <rPh sb="13" eb="14">
      <t>キン</t>
    </rPh>
    <phoneticPr fontId="4"/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</si>
  <si>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</si>
  <si>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</si>
  <si>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</si>
  <si>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</si>
  <si>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</si>
  <si>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</si>
  <si>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</si>
  <si>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</si>
  <si>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</si>
  <si>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</si>
  <si>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</si>
  <si>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純資産変動計算書(NW)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</si>
  <si>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</si>
  <si>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</si>
  <si>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</si>
  <si>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</si>
  <si>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</si>
  <si>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</si>
  <si>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</si>
  <si>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</si>
  <si>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</si>
  <si>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</si>
  <si>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</si>
  <si>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</si>
  <si>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</si>
  <si>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</si>
  <si>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</si>
  <si>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</si>
  <si>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</si>
  <si>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</si>
  <si>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</si>
  <si>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資金収支計算書(CF)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</si>
  <si>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</si>
  <si>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</si>
  <si>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</si>
  <si>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</si>
  <si>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</si>
  <si>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</si>
  <si>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</si>
  <si>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</si>
  <si>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</si>
  <si>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</si>
  <si>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  <rPh sb="6" eb="7">
      <t>タ</t>
    </rPh>
    <rPh sb="7" eb="9">
      <t>カイケイ</t>
    </rPh>
    <rPh sb="11" eb="13">
      <t>クリダ</t>
    </rPh>
    <rPh sb="13" eb="15">
      <t>シシュツ</t>
    </rPh>
    <phoneticPr fontId="4"/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</si>
  <si>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</si>
  <si>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</si>
  <si>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</si>
  <si>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</si>
  <si>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</si>
  <si>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</si>
  <si>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</si>
  <si>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</si>
  <si>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</si>
  <si>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</si>
  <si>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</si>
  <si>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</si>
  <si>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</si>
  <si>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</si>
  <si>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</si>
  <si>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</si>
  <si>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</si>
  <si>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</si>
  <si>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</si>
  <si>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</si>
  <si>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</si>
  <si>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</si>
  <si>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</si>
  <si>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</si>
  <si>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</si>
  <si>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</si>
  <si>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</si>
  <si>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</si>
  <si>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</si>
  <si>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</si>
  <si>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</si>
  <si>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</si>
  <si>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</si>
  <si>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</si>
  <si>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</si>
  <si>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CF残高＋歳計外－BS現預金</t>
    <rPh sb="2" eb="4">
      <t>ザンダカ</t>
    </rPh>
    <rPh sb="5" eb="7">
      <t>サイケイ</t>
    </rPh>
    <rPh sb="7" eb="8">
      <t>ガイ</t>
    </rPh>
    <rPh sb="11" eb="14">
      <t>ゲンヨキン</t>
    </rPh>
    <phoneticPr fontId="4"/>
  </si>
  <si>
    <t>PL純行政コスト＋NW純行政コスト（－）</t>
    <rPh sb="2" eb="3">
      <t>ジュン</t>
    </rPh>
    <rPh sb="3" eb="5">
      <t>ギョウセイ</t>
    </rPh>
    <rPh sb="11" eb="12">
      <t>ジュン</t>
    </rPh>
    <rPh sb="12" eb="14">
      <t>ギョウセイ</t>
    </rPh>
    <phoneticPr fontId="4"/>
  </si>
  <si>
    <t>BS純資産合計－NW本年度末純資産残高</t>
    <rPh sb="2" eb="5">
      <t>ジュンシサン</t>
    </rPh>
    <rPh sb="5" eb="7">
      <t>ゴウケイ</t>
    </rPh>
    <rPh sb="10" eb="11">
      <t>ホン</t>
    </rPh>
    <rPh sb="11" eb="14">
      <t>ネンドマツ</t>
    </rPh>
    <rPh sb="14" eb="17">
      <t>ジュンシサン</t>
    </rPh>
    <rPh sb="17" eb="19">
      <t>ザンダカ</t>
    </rPh>
    <phoneticPr fontId="4"/>
  </si>
  <si>
    <t>CF本年度末現預金残高－BS現預金</t>
    <rPh sb="2" eb="6">
      <t>ホンネンドマツ</t>
    </rPh>
    <rPh sb="6" eb="7">
      <t>ゲン</t>
    </rPh>
    <rPh sb="7" eb="9">
      <t>ヨキン</t>
    </rPh>
    <rPh sb="9" eb="11">
      <t>ザンダカ</t>
    </rPh>
    <rPh sb="14" eb="17">
      <t>ゲンヨキン</t>
    </rPh>
    <phoneticPr fontId="4"/>
  </si>
  <si>
    <t>連結会計</t>
  </si>
  <si>
    <t>集計チェック</t>
    <rPh sb="0" eb="2">
      <t>シュウケイ</t>
    </rPh>
    <phoneticPr fontId="3"/>
  </si>
  <si>
    <t>精算表貼り付け⇒</t>
    <rPh sb="0" eb="2">
      <t>セイサン</t>
    </rPh>
    <rPh sb="2" eb="3">
      <t>ヒョウ</t>
    </rPh>
    <rPh sb="3" eb="4">
      <t>ハ</t>
    </rPh>
    <rPh sb="5" eb="6">
      <t>ツ</t>
    </rPh>
    <phoneticPr fontId="3"/>
  </si>
  <si>
    <t>単位：円</t>
  </si>
  <si>
    <t>BSとのチェック（取得）</t>
    <rPh sb="9" eb="11">
      <t>シュトク</t>
    </rPh>
    <phoneticPr fontId="3"/>
  </si>
  <si>
    <t>BSとのチェック（残高）</t>
    <rPh sb="9" eb="11">
      <t>ザンダカ</t>
    </rPh>
    <phoneticPr fontId="3"/>
  </si>
  <si>
    <t>（「当年度」シート）</t>
    <rPh sb="2" eb="5">
      <t>トウネンド</t>
    </rPh>
    <phoneticPr fontId="3"/>
  </si>
  <si>
    <t>①とのチェック</t>
    <phoneticPr fontId="3"/>
  </si>
  <si>
    <t>↓必ずすべて0にする</t>
    <rPh sb="1" eb="2">
      <t>カナラ</t>
    </rPh>
    <phoneticPr fontId="3"/>
  </si>
  <si>
    <t>減価償却費計</t>
    <rPh sb="0" eb="2">
      <t>ゲンカ</t>
    </rPh>
    <rPh sb="2" eb="4">
      <t>ショウキャク</t>
    </rPh>
    <rPh sb="4" eb="5">
      <t>ヒ</t>
    </rPh>
    <rPh sb="5" eb="6">
      <t>ケイ</t>
    </rPh>
    <phoneticPr fontId="3"/>
  </si>
  <si>
    <t>PL減価償却費</t>
    <rPh sb="2" eb="4">
      <t>ゲンカ</t>
    </rPh>
    <rPh sb="4" eb="6">
      <t>ショウキャク</t>
    </rPh>
    <rPh sb="6" eb="7">
      <t>ヒ</t>
    </rPh>
    <phoneticPr fontId="3"/>
  </si>
  <si>
    <t>チェック</t>
    <phoneticPr fontId="3"/>
  </si>
  <si>
    <t>当期減価償却額</t>
    <rPh sb="0" eb="2">
      <t>トウキ</t>
    </rPh>
    <rPh sb="2" eb="4">
      <t>ゲンカ</t>
    </rPh>
    <rPh sb="4" eb="6">
      <t>ショウキャク</t>
    </rPh>
    <rPh sb="6" eb="7">
      <t>ガク</t>
    </rPh>
    <phoneticPr fontId="3"/>
  </si>
  <si>
    <t>当期減価償却額</t>
    <phoneticPr fontId="3"/>
  </si>
  <si>
    <t>無形固定資産　本年度償却額</t>
    <rPh sb="0" eb="2">
      <t>ムケイ</t>
    </rPh>
    <rPh sb="2" eb="4">
      <t>コテイ</t>
    </rPh>
    <rPh sb="4" eb="6">
      <t>シサン</t>
    </rPh>
    <rPh sb="7" eb="10">
      <t>ホンネンド</t>
    </rPh>
    <rPh sb="10" eb="12">
      <t>ショウキャク</t>
    </rPh>
    <rPh sb="12" eb="13">
      <t>ガク</t>
    </rPh>
    <phoneticPr fontId="3"/>
  </si>
  <si>
    <t>有形固定資産+無形固定資産　本年度償却額</t>
    <rPh sb="0" eb="2">
      <t>ユウケイ</t>
    </rPh>
    <rPh sb="2" eb="4">
      <t>コテイ</t>
    </rPh>
    <rPh sb="4" eb="6">
      <t>シサン</t>
    </rPh>
    <rPh sb="7" eb="9">
      <t>ムケイ</t>
    </rPh>
    <rPh sb="9" eb="11">
      <t>コテイ</t>
    </rPh>
    <rPh sb="11" eb="13">
      <t>シサン</t>
    </rPh>
    <rPh sb="14" eb="17">
      <t>ホンネンド</t>
    </rPh>
    <rPh sb="17" eb="19">
      <t>ショウキャク</t>
    </rPh>
    <rPh sb="19" eb="20">
      <t>ガク</t>
    </rPh>
    <phoneticPr fontId="3"/>
  </si>
  <si>
    <t>PL減価償却費とのチェック</t>
    <rPh sb="2" eb="4">
      <t>ゲンカ</t>
    </rPh>
    <rPh sb="4" eb="6">
      <t>ショウキャク</t>
    </rPh>
    <rPh sb="6" eb="7">
      <t>ヒ</t>
    </rPh>
    <phoneticPr fontId="3"/>
  </si>
  <si>
    <t>無形固定資産明細表</t>
    <rPh sb="0" eb="2">
      <t>ムケイ</t>
    </rPh>
    <rPh sb="2" eb="4">
      <t>コテイ</t>
    </rPh>
    <rPh sb="4" eb="6">
      <t>シサン</t>
    </rPh>
    <rPh sb="6" eb="9">
      <t>メイサイヒョウ</t>
    </rPh>
    <phoneticPr fontId="3"/>
  </si>
  <si>
    <t>無形固定資産明細表</t>
    <phoneticPr fontId="3"/>
  </si>
  <si>
    <t>水戸市</t>
    <rPh sb="0" eb="3">
      <t>ミトシ</t>
    </rPh>
    <phoneticPr fontId="1"/>
  </si>
  <si>
    <t>日立市</t>
    <rPh sb="0" eb="2">
      <t>ヒタチ</t>
    </rPh>
    <rPh sb="2" eb="3">
      <t>シ</t>
    </rPh>
    <phoneticPr fontId="1"/>
  </si>
  <si>
    <t>日立市</t>
    <rPh sb="0" eb="3">
      <t>ヒタチシ</t>
    </rPh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</si>
  <si>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</si>
  <si>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</si>
  <si>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石岡市</t>
    <rPh sb="0" eb="3">
      <t>イシオカシ</t>
    </rPh>
    <phoneticPr fontId="1"/>
  </si>
  <si>
    <t>結城市</t>
    <rPh sb="0" eb="2">
      <t>ユウキ</t>
    </rPh>
    <rPh sb="2" eb="3">
      <t>シ</t>
    </rPh>
    <phoneticPr fontId="1"/>
  </si>
  <si>
    <t>結城市</t>
    <rPh sb="0" eb="3">
      <t>ユウキシ</t>
    </rPh>
    <phoneticPr fontId="1"/>
  </si>
  <si>
    <t>龍ケ崎市</t>
    <rPh sb="0" eb="1">
      <t>リュウ</t>
    </rPh>
    <rPh sb="2" eb="3">
      <t>ザキ</t>
    </rPh>
    <rPh sb="3" eb="4">
      <t>シ</t>
    </rPh>
    <phoneticPr fontId="1"/>
  </si>
  <si>
    <t>龍ケ崎市</t>
    <rPh sb="0" eb="4">
      <t>リュウガサキシ</t>
    </rPh>
    <phoneticPr fontId="1"/>
  </si>
  <si>
    <t>下妻市</t>
    <rPh sb="0" eb="2">
      <t>シモツマ</t>
    </rPh>
    <rPh sb="2" eb="3">
      <t>シ</t>
    </rPh>
    <phoneticPr fontId="1"/>
  </si>
  <si>
    <t>下妻市</t>
    <rPh sb="0" eb="3">
      <t>シモツマシ</t>
    </rPh>
    <phoneticPr fontId="1"/>
  </si>
  <si>
    <t>常総市</t>
    <rPh sb="0" eb="2">
      <t>ジョウソウ</t>
    </rPh>
    <rPh sb="2" eb="3">
      <t>シ</t>
    </rPh>
    <phoneticPr fontId="1"/>
  </si>
  <si>
    <t>常総市</t>
    <rPh sb="0" eb="3">
      <t>ジョウソウシ</t>
    </rPh>
    <phoneticPr fontId="1"/>
  </si>
  <si>
    <t>常陸太田市</t>
    <rPh sb="0" eb="5">
      <t>ヒタチオオタシ</t>
    </rPh>
    <phoneticPr fontId="1"/>
  </si>
  <si>
    <t>高萩市</t>
    <rPh sb="0" eb="3">
      <t>タカハギシ</t>
    </rPh>
    <phoneticPr fontId="1"/>
  </si>
  <si>
    <t>北茨城市</t>
    <rPh sb="0" eb="4">
      <t>キタイバラキシ</t>
    </rPh>
    <phoneticPr fontId="1"/>
  </si>
  <si>
    <t>笠間市</t>
    <rPh sb="0" eb="3">
      <t>カサマシ</t>
    </rPh>
    <phoneticPr fontId="1"/>
  </si>
  <si>
    <t>取手市</t>
    <rPh sb="0" eb="3">
      <t>トリデシ</t>
    </rPh>
    <phoneticPr fontId="1"/>
  </si>
  <si>
    <t>牛久市</t>
    <rPh sb="0" eb="3">
      <t>ウシクシ</t>
    </rPh>
    <phoneticPr fontId="1"/>
  </si>
  <si>
    <t>つくば市</t>
    <rPh sb="3" eb="4">
      <t>シ</t>
    </rPh>
    <phoneticPr fontId="1"/>
  </si>
  <si>
    <t>ひたちなか市</t>
    <rPh sb="5" eb="6">
      <t>シ</t>
    </rPh>
    <phoneticPr fontId="1"/>
  </si>
  <si>
    <t>鹿嶋市</t>
    <rPh sb="0" eb="2">
      <t>カシマ</t>
    </rPh>
    <rPh sb="2" eb="3">
      <t>シ</t>
    </rPh>
    <phoneticPr fontId="1"/>
  </si>
  <si>
    <t>鹿嶋市</t>
    <rPh sb="0" eb="3">
      <t>カシマシ</t>
    </rPh>
    <phoneticPr fontId="1"/>
  </si>
  <si>
    <t>潮来市</t>
    <rPh sb="0" eb="2">
      <t>イタコ</t>
    </rPh>
    <rPh sb="2" eb="3">
      <t>シ</t>
    </rPh>
    <phoneticPr fontId="1"/>
  </si>
  <si>
    <t>潮来市</t>
    <rPh sb="0" eb="3">
      <t>イタコシ</t>
    </rPh>
    <phoneticPr fontId="1"/>
  </si>
  <si>
    <t>守谷市</t>
    <rPh sb="0" eb="2">
      <t>モリヤ</t>
    </rPh>
    <rPh sb="2" eb="3">
      <t>シ</t>
    </rPh>
    <phoneticPr fontId="1"/>
  </si>
  <si>
    <t>守谷市</t>
    <rPh sb="0" eb="1">
      <t>モリ</t>
    </rPh>
    <rPh sb="1" eb="2">
      <t>ヤ</t>
    </rPh>
    <rPh sb="2" eb="3">
      <t>シ</t>
    </rPh>
    <phoneticPr fontId="1"/>
  </si>
  <si>
    <t>守谷市</t>
    <rPh sb="0" eb="3">
      <t>モリヤシ</t>
    </rPh>
    <phoneticPr fontId="1"/>
  </si>
  <si>
    <t>常陸大宮市</t>
    <rPh sb="0" eb="2">
      <t>ヒタチ</t>
    </rPh>
    <rPh sb="2" eb="4">
      <t>オオミヤ</t>
    </rPh>
    <rPh sb="4" eb="5">
      <t>シ</t>
    </rPh>
    <phoneticPr fontId="1"/>
  </si>
  <si>
    <t>常陸大宮市</t>
    <rPh sb="0" eb="5">
      <t>ヒタチオオミヤシ</t>
    </rPh>
    <phoneticPr fontId="1"/>
  </si>
  <si>
    <t>常陸大宮市</t>
    <rPh sb="0" eb="2">
      <t>ヒタチ</t>
    </rPh>
    <rPh sb="2" eb="5">
      <t>オオミヤシ</t>
    </rPh>
    <phoneticPr fontId="1"/>
  </si>
  <si>
    <t>那珂市</t>
    <rPh sb="0" eb="2">
      <t>ナカ</t>
    </rPh>
    <rPh sb="2" eb="3">
      <t>シ</t>
    </rPh>
    <phoneticPr fontId="1"/>
  </si>
  <si>
    <t>那珂市</t>
    <rPh sb="0" eb="3">
      <t>ナカシ</t>
    </rPh>
    <phoneticPr fontId="1"/>
  </si>
  <si>
    <t>筑西市</t>
    <rPh sb="0" eb="1">
      <t>チク</t>
    </rPh>
    <rPh sb="1" eb="3">
      <t>ニシイチ</t>
    </rPh>
    <phoneticPr fontId="1"/>
  </si>
  <si>
    <t>筑西市</t>
    <rPh sb="0" eb="2">
      <t>チクセイ</t>
    </rPh>
    <rPh sb="2" eb="3">
      <t>シ</t>
    </rPh>
    <phoneticPr fontId="1"/>
  </si>
  <si>
    <t>筑西市</t>
    <rPh sb="0" eb="3">
      <t>チクセイシ</t>
    </rPh>
    <phoneticPr fontId="1"/>
  </si>
  <si>
    <t>坂東市</t>
    <rPh sb="0" eb="2">
      <t>バンドウ</t>
    </rPh>
    <rPh sb="2" eb="3">
      <t>シ</t>
    </rPh>
    <phoneticPr fontId="1"/>
  </si>
  <si>
    <t>坂東市</t>
    <rPh sb="0" eb="3">
      <t>バンドウシ</t>
    </rPh>
    <phoneticPr fontId="1"/>
  </si>
  <si>
    <t>稲敷市</t>
    <rPh sb="0" eb="2">
      <t>イナシキ</t>
    </rPh>
    <rPh sb="2" eb="3">
      <t>シ</t>
    </rPh>
    <phoneticPr fontId="1"/>
  </si>
  <si>
    <t>稲敷市</t>
    <rPh sb="0" eb="3">
      <t>イナシキシ</t>
    </rPh>
    <phoneticPr fontId="1"/>
  </si>
  <si>
    <t>かすみがうら市</t>
    <rPh sb="6" eb="7">
      <t>シ</t>
    </rPh>
    <phoneticPr fontId="1"/>
  </si>
  <si>
    <t>桜川市</t>
    <rPh sb="0" eb="2">
      <t>サクラガワ</t>
    </rPh>
    <rPh sb="2" eb="3">
      <t>シ</t>
    </rPh>
    <phoneticPr fontId="1"/>
  </si>
  <si>
    <t>桜川市</t>
    <rPh sb="0" eb="2">
      <t>サクラガワ</t>
    </rPh>
    <rPh sb="2" eb="3">
      <t>シ</t>
    </rPh>
    <phoneticPr fontId="6"/>
  </si>
  <si>
    <t>桜川市</t>
    <rPh sb="0" eb="3">
      <t>サクラガワシ</t>
    </rPh>
    <phoneticPr fontId="1"/>
  </si>
  <si>
    <t>神栖市</t>
    <rPh sb="0" eb="2">
      <t>カミス</t>
    </rPh>
    <rPh sb="2" eb="3">
      <t>シ</t>
    </rPh>
    <phoneticPr fontId="1"/>
  </si>
  <si>
    <t>神栖市</t>
    <rPh sb="0" eb="2">
      <t>カミス</t>
    </rPh>
    <rPh sb="2" eb="3">
      <t>シ</t>
    </rPh>
    <phoneticPr fontId="6"/>
  </si>
  <si>
    <t>神栖市</t>
    <rPh sb="0" eb="3">
      <t>カミスシ</t>
    </rPh>
    <phoneticPr fontId="1"/>
  </si>
  <si>
    <t>行方市</t>
    <rPh sb="0" eb="2">
      <t>ナメガタ</t>
    </rPh>
    <rPh sb="2" eb="3">
      <t>シ</t>
    </rPh>
    <phoneticPr fontId="1"/>
  </si>
  <si>
    <t>行方市</t>
    <rPh sb="0" eb="2">
      <t>ナメカタ</t>
    </rPh>
    <rPh sb="2" eb="3">
      <t>シ</t>
    </rPh>
    <phoneticPr fontId="6"/>
  </si>
  <si>
    <t>行方市</t>
    <rPh sb="0" eb="3">
      <t>ナメガタシ</t>
    </rPh>
    <phoneticPr fontId="1"/>
  </si>
  <si>
    <t>鉾田市</t>
    <rPh sb="0" eb="2">
      <t>ホコタ</t>
    </rPh>
    <rPh sb="2" eb="3">
      <t>シ</t>
    </rPh>
    <phoneticPr fontId="1"/>
  </si>
  <si>
    <t>鉾田市</t>
    <rPh sb="0" eb="2">
      <t>ホコタ</t>
    </rPh>
    <rPh sb="2" eb="3">
      <t>シ</t>
    </rPh>
    <phoneticPr fontId="6"/>
  </si>
  <si>
    <t>鉾田市</t>
    <rPh sb="0" eb="3">
      <t>ホコタシ</t>
    </rPh>
    <phoneticPr fontId="1"/>
  </si>
  <si>
    <t>つくばみらい市</t>
    <rPh sb="6" eb="7">
      <t>シ</t>
    </rPh>
    <phoneticPr fontId="1"/>
  </si>
  <si>
    <t>つくばみらい市</t>
    <rPh sb="6" eb="7">
      <t>シ</t>
    </rPh>
    <phoneticPr fontId="6"/>
  </si>
  <si>
    <t>小美玉市</t>
    <rPh sb="0" eb="1">
      <t>チイ</t>
    </rPh>
    <rPh sb="1" eb="2">
      <t>ビ</t>
    </rPh>
    <rPh sb="2" eb="3">
      <t>タマ</t>
    </rPh>
    <rPh sb="3" eb="4">
      <t>シ</t>
    </rPh>
    <phoneticPr fontId="1"/>
  </si>
  <si>
    <t>小美玉市</t>
    <rPh sb="0" eb="4">
      <t>オミタマシ</t>
    </rPh>
    <phoneticPr fontId="6"/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</si>
  <si>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</si>
  <si>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</si>
  <si>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大洗町</t>
    <rPh sb="0" eb="3">
      <t>オオアライマチ</t>
    </rPh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</si>
  <si>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</si>
  <si>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城里町</t>
    <rPh sb="0" eb="3">
      <t>シロサトマチ</t>
    </rPh>
    <phoneticPr fontId="1"/>
  </si>
  <si>
    <t>東海村</t>
    <rPh sb="0" eb="3">
      <t>トウカイムラ</t>
    </rPh>
    <phoneticPr fontId="1"/>
  </si>
  <si>
    <t>大子町</t>
    <rPh sb="0" eb="3">
      <t>ダイゴマチ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</si>
  <si>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</si>
  <si>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</si>
  <si>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阿見町</t>
    <rPh sb="0" eb="3">
      <t>アミマチ</t>
    </rPh>
    <phoneticPr fontId="1"/>
  </si>
  <si>
    <t>河内町</t>
    <rPh sb="0" eb="3">
      <t>カワチマチ</t>
    </rPh>
    <phoneticPr fontId="1"/>
  </si>
  <si>
    <t>八千代町</t>
    <rPh sb="0" eb="4">
      <t>ヤチヨマチ</t>
    </rPh>
    <phoneticPr fontId="1"/>
  </si>
  <si>
    <t>五霞町</t>
    <rPh sb="0" eb="2">
      <t>ゴカ</t>
    </rPh>
    <rPh sb="2" eb="3">
      <t>マチ</t>
    </rPh>
    <phoneticPr fontId="1"/>
  </si>
  <si>
    <t>五霞町</t>
    <rPh sb="0" eb="3">
      <t>ゴカマチ</t>
    </rPh>
    <phoneticPr fontId="1"/>
  </si>
  <si>
    <t>境町</t>
    <rPh sb="0" eb="2">
      <t>サカイマチ</t>
    </rPh>
    <phoneticPr fontId="1"/>
  </si>
  <si>
    <t>利根町</t>
    <rPh sb="0" eb="3">
      <t>トネマチ</t>
    </rPh>
    <phoneticPr fontId="1"/>
  </si>
  <si>
    <t>対象外</t>
    <rPh sb="0" eb="3">
      <t>タイショウガイ</t>
    </rPh>
    <phoneticPr fontId="3"/>
  </si>
  <si>
    <t>本年度償却額_x000D_
(F)</t>
  </si>
  <si>
    <t>前年度</t>
    <rPh sb="0" eb="3">
      <t>ゼンネンド</t>
    </rPh>
    <phoneticPr fontId="3"/>
  </si>
  <si>
    <t xml:space="preserve">
前年度末残高
（今年度負担割合）</t>
    <rPh sb="1" eb="4">
      <t>ゼンネンド</t>
    </rPh>
    <rPh sb="4" eb="5">
      <t>マツ</t>
    </rPh>
    <rPh sb="5" eb="7">
      <t>ザンダカ</t>
    </rPh>
    <rPh sb="9" eb="12">
      <t>コンネンド</t>
    </rPh>
    <rPh sb="12" eb="14">
      <t>フタン</t>
    </rPh>
    <rPh sb="14" eb="16">
      <t>ワリアイ</t>
    </rPh>
    <phoneticPr fontId="13"/>
  </si>
  <si>
    <t xml:space="preserve">
前年度末残高
（増減）</t>
    <rPh sb="1" eb="4">
      <t>ゼンネンド</t>
    </rPh>
    <rPh sb="4" eb="5">
      <t>マツ</t>
    </rPh>
    <rPh sb="5" eb="7">
      <t>ザンダカ</t>
    </rPh>
    <rPh sb="9" eb="11">
      <t>ゾウゲン</t>
    </rPh>
    <phoneticPr fontId="13"/>
  </si>
  <si>
    <t>↓前年度連結附属明細書貼り付け</t>
    <rPh sb="1" eb="4">
      <t>ゼンネンド</t>
    </rPh>
    <rPh sb="4" eb="6">
      <t>レンケツ</t>
    </rPh>
    <rPh sb="6" eb="8">
      <t>フゾク</t>
    </rPh>
    <rPh sb="8" eb="11">
      <t>メイサイショ</t>
    </rPh>
    <rPh sb="11" eb="12">
      <t>ハ</t>
    </rPh>
    <rPh sb="13" eb="14">
      <t>ツ</t>
    </rPh>
    <phoneticPr fontId="3"/>
  </si>
  <si>
    <t>前年度残高チェック</t>
    <rPh sb="0" eb="3">
      <t>ゼンネンド</t>
    </rPh>
    <rPh sb="3" eb="5">
      <t>ザンダカ</t>
    </rPh>
    <phoneticPr fontId="3"/>
  </si>
  <si>
    <t>鉾田・大洗広域事務組合</t>
    <rPh sb="0" eb="2">
      <t>ホコタ</t>
    </rPh>
    <rPh sb="3" eb="5">
      <t>オオアライ</t>
    </rPh>
    <rPh sb="5" eb="11">
      <t>コウイキジムクミアイ</t>
    </rPh>
    <phoneticPr fontId="22"/>
  </si>
  <si>
    <t xml:space="preserve">  繰延資産</t>
  </si>
  <si>
    <t>BS資産合計－BS負債合計-BS純資産合計</t>
    <rPh sb="2" eb="6">
      <t>シサンゴウケイ</t>
    </rPh>
    <rPh sb="9" eb="13">
      <t>フサイゴウケイ</t>
    </rPh>
    <rPh sb="16" eb="21">
      <t>ジュンシサンゴウケイ</t>
    </rPh>
    <phoneticPr fontId="4"/>
  </si>
  <si>
    <t>BS固定資産＋BS短期貸付金＋BS基金（流動資産）－BS固定資産等形成分</t>
    <rPh sb="2" eb="6">
      <t>コテイシサン</t>
    </rPh>
    <rPh sb="9" eb="14">
      <t>タンキカシツケキン</t>
    </rPh>
    <rPh sb="17" eb="19">
      <t>キキン</t>
    </rPh>
    <rPh sb="20" eb="24">
      <t>リュウドウシサン</t>
    </rPh>
    <rPh sb="28" eb="36">
      <t>コテイシサントウケイセイブン</t>
    </rPh>
    <phoneticPr fontId="4"/>
  </si>
  <si>
    <t>NW前年度末純資産残高－【前年度】本年度末純資産残高</t>
    <rPh sb="2" eb="6">
      <t>ゼンネンドマツ</t>
    </rPh>
    <rPh sb="6" eb="11">
      <t>ジュンシサンザンダカ</t>
    </rPh>
    <rPh sb="13" eb="16">
      <t>ゼンネンド</t>
    </rPh>
    <rPh sb="17" eb="21">
      <t>ホンネンドマツ</t>
    </rPh>
    <rPh sb="21" eb="26">
      <t>ジュンシサンザンダカ</t>
    </rPh>
    <phoneticPr fontId="4"/>
  </si>
  <si>
    <t>CF前年度末資金残高－【前年度】本年度末資金残高</t>
    <rPh sb="2" eb="10">
      <t>ゼンネンドマツシキンザンダカ</t>
    </rPh>
    <rPh sb="12" eb="15">
      <t>ゼンネンド</t>
    </rPh>
    <rPh sb="16" eb="24">
      <t>ホンネンドマツシキンザンダカ</t>
    </rPh>
    <phoneticPr fontId="4"/>
  </si>
  <si>
    <t>CF前年度末歳計外現金残高－【前年度】本年度末歳計外現金残高</t>
    <rPh sb="2" eb="6">
      <t>ゼンネンドマツ</t>
    </rPh>
    <rPh sb="6" eb="8">
      <t>サイケイ</t>
    </rPh>
    <rPh sb="8" eb="9">
      <t>ソト</t>
    </rPh>
    <rPh sb="9" eb="13">
      <t>ゲンキンザンダカ</t>
    </rPh>
    <rPh sb="15" eb="18">
      <t>ゼンネンド</t>
    </rPh>
    <rPh sb="19" eb="30">
      <t>ホンネンドマツサイケイガイゲンキンザンダカ</t>
    </rPh>
    <phoneticPr fontId="4"/>
  </si>
  <si>
    <t>水道事業会計</t>
  </si>
  <si>
    <t>その他</t>
    <rPh sb="2" eb="3">
      <t>タ</t>
    </rPh>
    <phoneticPr fontId="22"/>
  </si>
  <si>
    <t>桜川市</t>
    <rPh sb="0" eb="2">
      <t>サクラガワ</t>
    </rPh>
    <rPh sb="2" eb="3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</si>
  <si>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</si>
  <si>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ナメカタ</t>
    </rPh>
    <rPh sb="2" eb="3">
      <t>シ</t>
    </rPh>
    <phoneticPr fontId="7"/>
  </si>
  <si>
    <t>鉾田市</t>
    <rPh sb="0" eb="2">
      <t>ホコタ</t>
    </rPh>
    <rPh sb="2" eb="3">
      <t>シ</t>
    </rPh>
    <phoneticPr fontId="7"/>
  </si>
  <si>
    <t>つくばみらい市</t>
    <rPh sb="6" eb="7">
      <t>シ</t>
    </rPh>
    <phoneticPr fontId="7"/>
  </si>
  <si>
    <t>小美玉市</t>
    <rPh sb="0" eb="4">
      <t>オミタマシ</t>
    </rPh>
    <phoneticPr fontId="7"/>
  </si>
  <si>
    <t>水戸市</t>
    <rPh sb="0" eb="3">
      <t>ミトシ</t>
    </rPh>
    <phoneticPr fontId="2"/>
  </si>
  <si>
    <t>日立市</t>
    <rPh sb="0" eb="3">
      <t>ヒタチシ</t>
    </rPh>
    <phoneticPr fontId="2"/>
  </si>
  <si>
    <t>土浦市</t>
    <rPh sb="0" eb="3">
      <t>ツチウラシ</t>
    </rPh>
    <phoneticPr fontId="2"/>
  </si>
  <si>
    <t>古河市</t>
    <rPh sb="0" eb="3">
      <t>コガシ</t>
    </rPh>
    <phoneticPr fontId="2"/>
  </si>
  <si>
    <t>石岡市</t>
    <rPh sb="0" eb="3">
      <t>イシオカシ</t>
    </rPh>
    <phoneticPr fontId="2"/>
  </si>
  <si>
    <t>結城市</t>
    <rPh sb="0" eb="3">
      <t>ユウキシ</t>
    </rPh>
    <phoneticPr fontId="2"/>
  </si>
  <si>
    <t>龍ケ崎市</t>
    <rPh sb="0" eb="4">
      <t>リュウガサキシ</t>
    </rPh>
    <phoneticPr fontId="2"/>
  </si>
  <si>
    <t>下妻市</t>
    <rPh sb="0" eb="3">
      <t>シモツマシ</t>
    </rPh>
    <phoneticPr fontId="2"/>
  </si>
  <si>
    <t>常総市</t>
    <rPh sb="0" eb="3">
      <t>ジョウソウシ</t>
    </rPh>
    <phoneticPr fontId="2"/>
  </si>
  <si>
    <t>常陸太田市</t>
    <rPh sb="0" eb="5">
      <t>ヒタチオオタシ</t>
    </rPh>
    <phoneticPr fontId="2"/>
  </si>
  <si>
    <t>高萩市</t>
    <rPh sb="0" eb="3">
      <t>タカハギシ</t>
    </rPh>
    <phoneticPr fontId="2"/>
  </si>
  <si>
    <t>北茨城市</t>
    <rPh sb="0" eb="4">
      <t>キタイバラキシ</t>
    </rPh>
    <phoneticPr fontId="2"/>
  </si>
  <si>
    <t>笠間市</t>
    <rPh sb="0" eb="3">
      <t>カサマシ</t>
    </rPh>
    <phoneticPr fontId="2"/>
  </si>
  <si>
    <t>取手市</t>
    <rPh sb="0" eb="3">
      <t>トリデシ</t>
    </rPh>
    <phoneticPr fontId="2"/>
  </si>
  <si>
    <t>牛久市</t>
    <rPh sb="0" eb="3">
      <t>ウシクシ</t>
    </rPh>
    <phoneticPr fontId="2"/>
  </si>
  <si>
    <t>つくば市</t>
    <rPh sb="3" eb="4">
      <t>シ</t>
    </rPh>
    <phoneticPr fontId="2"/>
  </si>
  <si>
    <t>ひたちなか市</t>
    <rPh sb="5" eb="6">
      <t>シ</t>
    </rPh>
    <phoneticPr fontId="2"/>
  </si>
  <si>
    <t>鹿嶋市</t>
    <rPh sb="0" eb="3">
      <t>カシマシ</t>
    </rPh>
    <phoneticPr fontId="2"/>
  </si>
  <si>
    <t>潮来市</t>
    <rPh sb="0" eb="3">
      <t>イタコシ</t>
    </rPh>
    <phoneticPr fontId="2"/>
  </si>
  <si>
    <t>守谷市</t>
    <rPh sb="0" eb="3">
      <t>モリヤシ</t>
    </rPh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</si>
  <si>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</si>
  <si>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2">
      <t>ナカ</t>
    </rPh>
    <rPh sb="2" eb="3">
      <t>シ</t>
    </rPh>
    <phoneticPr fontId="2"/>
  </si>
  <si>
    <t>筑西市</t>
    <rPh sb="0" eb="3">
      <t>チクセイシ</t>
    </rPh>
    <phoneticPr fontId="2"/>
  </si>
  <si>
    <t>坂東市</t>
    <rPh sb="0" eb="3">
      <t>バンドウシ</t>
    </rPh>
    <phoneticPr fontId="2"/>
  </si>
  <si>
    <t>稲敷市</t>
    <rPh sb="0" eb="3">
      <t>イナシキシ</t>
    </rPh>
    <phoneticPr fontId="2"/>
  </si>
  <si>
    <t>かすみがうら市</t>
    <rPh sb="6" eb="7">
      <t>シ</t>
    </rPh>
    <phoneticPr fontId="2"/>
  </si>
  <si>
    <t>桜川市</t>
    <rPh sb="0" eb="3">
      <t>サクラガワシ</t>
    </rPh>
    <phoneticPr fontId="2"/>
  </si>
  <si>
    <t>神栖市</t>
    <rPh sb="0" eb="3">
      <t>カミスシ</t>
    </rPh>
    <phoneticPr fontId="2"/>
  </si>
  <si>
    <t>行方市</t>
    <rPh sb="0" eb="3">
      <t>ナメガタシ</t>
    </rPh>
    <phoneticPr fontId="2"/>
  </si>
  <si>
    <t>鉾田市</t>
    <rPh sb="0" eb="3">
      <t>ホコタシ</t>
    </rPh>
    <phoneticPr fontId="2"/>
  </si>
  <si>
    <t>つくばみらい市</t>
    <rPh sb="6" eb="7">
      <t>シ</t>
    </rPh>
    <phoneticPr fontId="2"/>
  </si>
  <si>
    <t>小美玉市</t>
    <rPh sb="0" eb="4">
      <t>オミタマシ</t>
    </rPh>
    <phoneticPr fontId="2"/>
  </si>
  <si>
    <t>茨城町</t>
    <rPh sb="0" eb="3">
      <t>イバラキマチ</t>
    </rPh>
    <phoneticPr fontId="2"/>
  </si>
  <si>
    <t>大洗町</t>
    <rPh sb="0" eb="3">
      <t>オオアライマチ</t>
    </rPh>
    <phoneticPr fontId="2"/>
  </si>
  <si>
    <t>城里町</t>
    <rPh sb="0" eb="3">
      <t>シロサトマチ</t>
    </rPh>
    <phoneticPr fontId="2"/>
  </si>
  <si>
    <t>東海村</t>
    <rPh sb="0" eb="3">
      <t>トウカイムラ</t>
    </rPh>
    <phoneticPr fontId="2"/>
  </si>
  <si>
    <t>大子町</t>
    <rPh sb="0" eb="3">
      <t>ダイゴマチ</t>
    </rPh>
    <phoneticPr fontId="2"/>
  </si>
  <si>
    <t>美浦村</t>
    <rPh sb="0" eb="3">
      <t>ミホムラ</t>
    </rPh>
    <phoneticPr fontId="2"/>
  </si>
  <si>
    <t>阿見町</t>
    <rPh sb="0" eb="3">
      <t>アミマチ</t>
    </rPh>
    <phoneticPr fontId="2"/>
  </si>
  <si>
    <t>河内町</t>
    <rPh sb="0" eb="3">
      <t>カワチマチ</t>
    </rPh>
    <phoneticPr fontId="2"/>
  </si>
  <si>
    <t>八千代町</t>
    <rPh sb="0" eb="4">
      <t>ヤチヨマチ</t>
    </rPh>
    <phoneticPr fontId="2"/>
  </si>
  <si>
    <t>五霞町</t>
    <rPh sb="0" eb="3">
      <t>ゴカマチ</t>
    </rPh>
    <phoneticPr fontId="2"/>
  </si>
  <si>
    <t>境町</t>
    <rPh sb="0" eb="2">
      <t>サカイマチ</t>
    </rPh>
    <phoneticPr fontId="2"/>
  </si>
  <si>
    <t>利根町</t>
    <rPh sb="0" eb="3">
      <t>トネマチ</t>
    </rPh>
    <phoneticPr fontId="2"/>
  </si>
  <si>
    <t>No</t>
  </si>
  <si>
    <t>年度：令和４年度</t>
    <phoneticPr fontId="3"/>
  </si>
  <si>
    <t>自治体名</t>
    <phoneticPr fontId="3"/>
  </si>
  <si>
    <t>市町村総合事務組合 特別会計</t>
    <rPh sb="0" eb="9">
      <t>シチョウソンソウゴウジムクミアイ</t>
    </rPh>
    <rPh sb="10" eb="12">
      <t>トクベツ</t>
    </rPh>
    <rPh sb="12" eb="14">
      <t>カイケイ</t>
    </rPh>
    <phoneticPr fontId="3"/>
  </si>
  <si>
    <t>工業水道事業会計</t>
    <rPh sb="0" eb="2">
      <t>コウギョウ</t>
    </rPh>
    <rPh sb="2" eb="4">
      <t>スイドウ</t>
    </rPh>
    <rPh sb="4" eb="6">
      <t>ジギョウ</t>
    </rPh>
    <rPh sb="6" eb="8">
      <t>カイケイ</t>
    </rPh>
    <phoneticPr fontId="3"/>
  </si>
  <si>
    <t>簡易水道事業会計</t>
    <rPh sb="0" eb="2">
      <t>カンイ</t>
    </rPh>
    <rPh sb="2" eb="4">
      <t>スイドウ</t>
    </rPh>
    <rPh sb="4" eb="6">
      <t>ジギョウ</t>
    </rPh>
    <rPh sb="6" eb="8">
      <t>カイケイ</t>
    </rPh>
    <phoneticPr fontId="3"/>
  </si>
  <si>
    <t>下水道事業会計</t>
    <rPh sb="0" eb="3">
      <t>ゲスイドウ</t>
    </rPh>
    <rPh sb="3" eb="5">
      <t>ジギョウ</t>
    </rPh>
    <rPh sb="5" eb="7">
      <t>カイケイ</t>
    </rPh>
    <phoneticPr fontId="3"/>
  </si>
  <si>
    <t>里美ふるさと振興公社</t>
    <rPh sb="0" eb="2">
      <t>サトミ</t>
    </rPh>
    <rPh sb="6" eb="8">
      <t>シンコウ</t>
    </rPh>
    <rPh sb="8" eb="10">
      <t>コウシャ</t>
    </rPh>
    <phoneticPr fontId="4"/>
  </si>
  <si>
    <t>水府振興公社</t>
    <rPh sb="0" eb="2">
      <t>スイフ</t>
    </rPh>
    <rPh sb="2" eb="4">
      <t>シンコウ</t>
    </rPh>
    <rPh sb="4" eb="6">
      <t>コウシャ</t>
    </rPh>
    <phoneticPr fontId="4"/>
  </si>
  <si>
    <t>常陸太田産業振興</t>
    <rPh sb="0" eb="4">
      <t>ヒタチオオタ</t>
    </rPh>
    <rPh sb="4" eb="6">
      <t>サンギョウ</t>
    </rPh>
    <rPh sb="6" eb="8">
      <t>シンコウ</t>
    </rPh>
    <phoneticPr fontId="4"/>
  </si>
  <si>
    <t>自治体名：常陸太田市</t>
  </si>
  <si>
    <t>茨城北農業共済事務組合</t>
    <rPh sb="0" eb="2">
      <t>イバラキ</t>
    </rPh>
    <rPh sb="2" eb="3">
      <t>キタ</t>
    </rPh>
    <rPh sb="3" eb="5">
      <t>ノウギョウ</t>
    </rPh>
    <rPh sb="5" eb="7">
      <t>キョウサイ</t>
    </rPh>
    <rPh sb="7" eb="9">
      <t>ジム</t>
    </rPh>
    <rPh sb="9" eb="11">
      <t>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</si>
</sst>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_ * #,##0_ ;[Red]_ * \-#,##0_ ;_ * &quot;-&quot;_ ;_ @_ "/>
    <numFmt numFmtId="177" formatCode="#,##0_);[Red]\(#,##0\)"/>
    <numFmt numFmtId="178" formatCode="#,##0_ "/>
    <numFmt numFmtId="179" formatCode="0.0000000000%"/>
  </numFmts>
  <fonts count="5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b/>
      <sz val="12"/>
      <name val="Arial"/>
      <family val="2"/>
    </font>
    <font>
      <sz val="10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2"/>
      <name val="宋体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</borders>
  <cellStyleXfs count="125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22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24" fillId="0" borderId="11">
      <alignment horizontal="center" vertical="center"/>
    </xf>
    <xf numFmtId="0" fontId="21" fillId="0" borderId="0"/>
    <xf numFmtId="0" fontId="19" fillId="0" borderId="0"/>
    <xf numFmtId="0" fontId="2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0" borderId="0">
      <alignment horizontal="center" wrapText="1"/>
      <protection locked="0"/>
    </xf>
    <xf numFmtId="0" fontId="28" fillId="0" borderId="12" applyNumberFormat="0" applyAlignment="0" applyProtection="0">
      <alignment horizontal="left" vertical="center"/>
    </xf>
    <xf numFmtId="0" fontId="28" fillId="0" borderId="3">
      <alignment horizontal="left" vertical="center"/>
    </xf>
    <xf numFmtId="14" fontId="27" fillId="0" borderId="0">
      <alignment horizontal="center" wrapText="1"/>
      <protection locked="0"/>
    </xf>
    <xf numFmtId="0" fontId="29" fillId="0" borderId="0"/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3" fillId="28" borderId="14" applyNumberFormat="0" applyFont="0" applyAlignment="0" applyProtection="0">
      <alignment vertical="center"/>
    </xf>
    <xf numFmtId="0" fontId="23" fillId="28" borderId="14" applyNumberFormat="0" applyFon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29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29" borderId="2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>
      <alignment horizontal="center" vertical="center"/>
    </xf>
    <xf numFmtId="0" fontId="43" fillId="13" borderId="16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/>
    <xf numFmtId="0" fontId="19" fillId="0" borderId="0"/>
    <xf numFmtId="0" fontId="44" fillId="0" borderId="0"/>
    <xf numFmtId="0" fontId="19" fillId="0" borderId="0"/>
    <xf numFmtId="0" fontId="23" fillId="0" borderId="0">
      <alignment vertical="center"/>
    </xf>
    <xf numFmtId="0" fontId="23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0" fillId="0" borderId="0" applyFont="0" applyFill="0" applyBorder="0" applyAlignment="0" applyProtection="0">
      <alignment vertical="center"/>
    </xf>
  </cellStyleXfs>
  <cellXfs count="208">
    <xf numFmtId="0" fontId="0" fillId="0" borderId="0" xfId="0"/>
    <xf numFmtId="3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6" fillId="0" borderId="5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38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38" fontId="12" fillId="0" borderId="1" xfId="2" applyFont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38" fontId="12" fillId="0" borderId="4" xfId="2" applyFont="1" applyBorder="1" applyAlignment="1">
      <alignment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2" fillId="3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left" vertical="center" wrapText="1"/>
    </xf>
    <xf numFmtId="0" fontId="12" fillId="0" borderId="4" xfId="1" applyFont="1" applyBorder="1" applyAlignment="1">
      <alignment vertical="center" wrapText="1"/>
    </xf>
    <xf numFmtId="0" fontId="12" fillId="0" borderId="4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9" fillId="0" borderId="0" xfId="3">
      <alignment vertical="center"/>
    </xf>
    <xf numFmtId="0" fontId="19" fillId="0" borderId="1" xfId="3" applyBorder="1">
      <alignment vertical="center"/>
    </xf>
    <xf numFmtId="0" fontId="19" fillId="0" borderId="1" xfId="3" applyBorder="1" applyAlignment="1">
      <alignment horizontal="center" vertical="center"/>
    </xf>
    <xf numFmtId="10" fontId="19" fillId="0" borderId="7" xfId="5" applyNumberFormat="1" applyBorder="1">
      <alignment vertical="center"/>
    </xf>
    <xf numFmtId="38" fontId="19" fillId="4" borderId="1" xfId="4" applyFill="1" applyBorder="1" applyAlignment="1">
      <alignment horizontal="center" vertical="center"/>
    </xf>
    <xf numFmtId="38" fontId="19" fillId="0" borderId="1" xfId="3" applyNumberFormat="1" applyBorder="1">
      <alignment vertical="center"/>
    </xf>
    <xf numFmtId="38" fontId="0" fillId="0" borderId="1" xfId="4" applyFont="1" applyBorder="1" applyAlignment="1">
      <alignment horizontal="center" vertical="center"/>
    </xf>
    <xf numFmtId="0" fontId="8" fillId="5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3" fontId="0" fillId="5" borderId="0" xfId="0" applyNumberFormat="1" applyFill="1" applyAlignment="1">
      <alignment horizontal="right"/>
    </xf>
    <xf numFmtId="0" fontId="5" fillId="5" borderId="6" xfId="0" applyFont="1" applyFill="1" applyBorder="1" applyAlignment="1">
      <alignment horizontal="center" vertical="center"/>
    </xf>
    <xf numFmtId="0" fontId="15" fillId="5" borderId="0" xfId="1" applyFont="1" applyFill="1" applyAlignment="1">
      <alignment horizontal="left" vertical="center"/>
    </xf>
    <xf numFmtId="0" fontId="12" fillId="5" borderId="0" xfId="1" applyFont="1" applyFill="1" applyAlignment="1">
      <alignment horizontal="center" vertical="center"/>
    </xf>
    <xf numFmtId="0" fontId="12" fillId="5" borderId="0" xfId="1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2" fillId="5" borderId="0" xfId="1" applyFont="1" applyFill="1" applyAlignment="1">
      <alignment horizontal="left" vertical="center"/>
    </xf>
    <xf numFmtId="0" fontId="12" fillId="5" borderId="0" xfId="1" applyFont="1" applyFill="1" applyAlignment="1">
      <alignment vertical="center"/>
    </xf>
    <xf numFmtId="0" fontId="16" fillId="5" borderId="5" xfId="1" applyFont="1" applyFill="1" applyBorder="1" applyAlignment="1">
      <alignment vertical="center"/>
    </xf>
    <xf numFmtId="0" fontId="17" fillId="5" borderId="5" xfId="1" applyFont="1" applyFill="1" applyBorder="1" applyAlignment="1">
      <alignment vertical="center"/>
    </xf>
    <xf numFmtId="38" fontId="12" fillId="5" borderId="1" xfId="2" applyFont="1" applyFill="1" applyBorder="1" applyAlignment="1">
      <alignment vertical="center" wrapText="1"/>
    </xf>
    <xf numFmtId="10" fontId="0" fillId="0" borderId="1" xfId="0" applyNumberFormat="1" applyBorder="1" applyAlignment="1">
      <alignment vertical="center"/>
    </xf>
    <xf numFmtId="38" fontId="19" fillId="5" borderId="0" xfId="3" applyNumberFormat="1" applyFill="1">
      <alignment vertical="center"/>
    </xf>
    <xf numFmtId="0" fontId="19" fillId="5" borderId="0" xfId="3" applyFill="1">
      <alignment vertical="center"/>
    </xf>
    <xf numFmtId="0" fontId="19" fillId="5" borderId="1" xfId="3" applyFill="1" applyBorder="1" applyAlignment="1">
      <alignment horizontal="center" vertical="center"/>
    </xf>
    <xf numFmtId="0" fontId="19" fillId="5" borderId="1" xfId="3" applyFill="1" applyBorder="1">
      <alignment vertical="center"/>
    </xf>
    <xf numFmtId="38" fontId="0" fillId="5" borderId="1" xfId="4" applyFont="1" applyFill="1" applyBorder="1">
      <alignment vertical="center"/>
    </xf>
    <xf numFmtId="10" fontId="0" fillId="5" borderId="1" xfId="5" applyNumberFormat="1" applyFont="1" applyFill="1" applyBorder="1">
      <alignment vertical="center"/>
    </xf>
    <xf numFmtId="0" fontId="19" fillId="5" borderId="1" xfId="3" applyFill="1" applyBorder="1" applyAlignment="1">
      <alignment horizontal="right" vertical="center"/>
    </xf>
    <xf numFmtId="0" fontId="20" fillId="5" borderId="9" xfId="6" applyFill="1" applyBorder="1">
      <alignment vertical="center"/>
    </xf>
    <xf numFmtId="38" fontId="0" fillId="5" borderId="10" xfId="4" applyFont="1" applyFill="1" applyBorder="1">
      <alignment vertical="center"/>
    </xf>
    <xf numFmtId="38" fontId="19" fillId="0" borderId="7" xfId="2" applyFont="1" applyBorder="1">
      <alignment vertical="center"/>
    </xf>
    <xf numFmtId="38" fontId="19" fillId="4" borderId="1" xfId="2" applyFont="1" applyFill="1" applyBorder="1">
      <alignment vertical="center"/>
    </xf>
    <xf numFmtId="38" fontId="19" fillId="0" borderId="1" xfId="2" applyFont="1" applyBorder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38" fontId="12" fillId="4" borderId="4" xfId="2" applyFont="1" applyFill="1" applyBorder="1" applyAlignment="1">
      <alignment vertical="center" wrapText="1"/>
    </xf>
    <xf numFmtId="38" fontId="12" fillId="6" borderId="4" xfId="2" applyFont="1" applyFill="1" applyBorder="1" applyAlignment="1">
      <alignment vertical="center" wrapText="1"/>
    </xf>
    <xf numFmtId="0" fontId="19" fillId="7" borderId="0" xfId="3" applyFill="1" applyAlignment="1">
      <alignment horizontal="center" vertical="center"/>
    </xf>
    <xf numFmtId="38" fontId="19" fillId="0" borderId="7" xfId="7" applyFont="1" applyBorder="1">
      <alignment vertical="center"/>
    </xf>
    <xf numFmtId="38" fontId="19" fillId="4" borderId="1" xfId="7" applyFont="1" applyFill="1" applyBorder="1">
      <alignment vertical="center"/>
    </xf>
    <xf numFmtId="38" fontId="19" fillId="4" borderId="7" xfId="7" applyFont="1" applyFill="1" applyBorder="1" applyAlignment="1">
      <alignment vertical="center" wrapText="1"/>
    </xf>
    <xf numFmtId="38" fontId="19" fillId="4" borderId="7" xfId="7" applyFont="1" applyFill="1" applyBorder="1">
      <alignment vertical="center"/>
    </xf>
    <xf numFmtId="38" fontId="12" fillId="0" borderId="4" xfId="1" applyNumberFormat="1" applyFont="1" applyBorder="1" applyAlignment="1">
      <alignment vertical="center" wrapText="1"/>
    </xf>
    <xf numFmtId="176" fontId="12" fillId="0" borderId="1" xfId="2" applyNumberFormat="1" applyFont="1" applyBorder="1" applyAlignment="1">
      <alignment vertical="center" wrapText="1"/>
    </xf>
    <xf numFmtId="177" fontId="12" fillId="0" borderId="1" xfId="2" applyNumberFormat="1" applyFont="1" applyBorder="1" applyAlignment="1">
      <alignment vertical="center" wrapText="1"/>
    </xf>
    <xf numFmtId="3" fontId="47" fillId="0" borderId="0" xfId="0" applyNumberFormat="1" applyFont="1"/>
    <xf numFmtId="3" fontId="47" fillId="0" borderId="0" xfId="0" applyNumberFormat="1" applyFont="1" applyAlignment="1">
      <alignment horizontal="right"/>
    </xf>
    <xf numFmtId="3" fontId="48" fillId="2" borderId="1" xfId="0" applyNumberFormat="1" applyFont="1" applyFill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0" xfId="0" applyNumberFormat="1" applyFont="1"/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8" fontId="19" fillId="0" borderId="1" xfId="7" applyFont="1" applyFill="1" applyBorder="1">
      <alignment vertical="center"/>
    </xf>
    <xf numFmtId="38" fontId="19" fillId="30" borderId="1" xfId="7" applyFont="1" applyFill="1" applyBorder="1" applyAlignment="1">
      <alignment horizontal="center" vertical="center"/>
    </xf>
    <xf numFmtId="38" fontId="19" fillId="0" borderId="0" xfId="7" applyFont="1" applyFill="1" applyBorder="1">
      <alignment vertical="center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38" fontId="19" fillId="0" borderId="0" xfId="7" applyFont="1" applyFill="1" applyBorder="1" applyAlignment="1">
      <alignment horizontal="center" vertical="center"/>
    </xf>
    <xf numFmtId="0" fontId="12" fillId="0" borderId="5" xfId="1" applyFont="1" applyBorder="1" applyAlignment="1">
      <alignment vertical="center"/>
    </xf>
    <xf numFmtId="0" fontId="12" fillId="0" borderId="0" xfId="1" applyFont="1" applyAlignment="1">
      <alignment horizontal="right" vertical="center"/>
    </xf>
    <xf numFmtId="0" fontId="52" fillId="0" borderId="0" xfId="1" applyFont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0" fontId="19" fillId="0" borderId="7" xfId="5" applyNumberFormat="1" applyFont="1" applyFill="1" applyBorder="1" applyAlignment="1">
      <alignment vertical="center"/>
    </xf>
    <xf numFmtId="10" fontId="19" fillId="0" borderId="1" xfId="5" applyNumberFormat="1" applyFont="1" applyFill="1" applyBorder="1" applyAlignment="1">
      <alignment vertical="center"/>
    </xf>
    <xf numFmtId="38" fontId="12" fillId="0" borderId="1" xfId="2" applyFont="1" applyFill="1" applyBorder="1" applyAlignment="1">
      <alignment vertical="center" wrapText="1"/>
    </xf>
    <xf numFmtId="0" fontId="53" fillId="0" borderId="0" xfId="1" applyFont="1" applyAlignment="1">
      <alignment horizontal="right" vertical="center"/>
    </xf>
    <xf numFmtId="0" fontId="19" fillId="0" borderId="0" xfId="3" applyAlignment="1">
      <alignment horizontal="center" vertical="center"/>
    </xf>
    <xf numFmtId="38" fontId="19" fillId="0" borderId="1" xfId="4" applyFill="1" applyBorder="1" applyAlignment="1">
      <alignment horizontal="center" vertical="center"/>
    </xf>
    <xf numFmtId="38" fontId="0" fillId="0" borderId="1" xfId="4" applyFont="1" applyFill="1" applyBorder="1" applyAlignment="1">
      <alignment horizontal="center" vertical="center"/>
    </xf>
    <xf numFmtId="10" fontId="19" fillId="0" borderId="7" xfId="5" applyNumberFormat="1" applyFill="1" applyBorder="1">
      <alignment vertical="center"/>
    </xf>
    <xf numFmtId="10" fontId="19" fillId="0" borderId="1" xfId="5" applyNumberFormat="1" applyBorder="1">
      <alignment vertical="center"/>
    </xf>
    <xf numFmtId="179" fontId="0" fillId="5" borderId="1" xfId="5" applyNumberFormat="1" applyFont="1" applyFill="1" applyBorder="1">
      <alignment vertical="center"/>
    </xf>
    <xf numFmtId="38" fontId="5" fillId="0" borderId="6" xfId="0" applyNumberFormat="1" applyFont="1" applyBorder="1" applyAlignment="1">
      <alignment horizontal="center" vertical="center"/>
    </xf>
    <xf numFmtId="38" fontId="0" fillId="0" borderId="0" xfId="2" applyFont="1" applyAlignment="1">
      <alignment vertical="center"/>
    </xf>
    <xf numFmtId="10" fontId="19" fillId="0" borderId="0" xfId="3" applyNumberFormat="1">
      <alignment vertical="center"/>
    </xf>
    <xf numFmtId="38" fontId="0" fillId="7" borderId="1" xfId="4" applyFont="1" applyFill="1" applyBorder="1">
      <alignment vertical="center"/>
    </xf>
    <xf numFmtId="38" fontId="0" fillId="0" borderId="1" xfId="4" applyFont="1" applyBorder="1">
      <alignment vertical="center"/>
    </xf>
    <xf numFmtId="10" fontId="0" fillId="0" borderId="1" xfId="5" applyNumberFormat="1" applyFont="1" applyBorder="1">
      <alignment vertical="center"/>
    </xf>
    <xf numFmtId="177" fontId="0" fillId="0" borderId="1" xfId="0" applyNumberForma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38" fontId="12" fillId="0" borderId="4" xfId="2" applyFont="1" applyBorder="1" applyAlignment="1">
      <alignment vertical="center" wrapText="1"/>
    </xf>
    <xf numFmtId="38" fontId="12" fillId="0" borderId="2" xfId="2" applyFont="1" applyBorder="1" applyAlignment="1">
      <alignment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38" fontId="12" fillId="0" borderId="4" xfId="2" applyFont="1" applyFill="1" applyBorder="1" applyAlignment="1">
      <alignment vertical="center" wrapText="1"/>
    </xf>
    <xf numFmtId="38" fontId="12" fillId="0" borderId="2" xfId="2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177" fontId="12" fillId="0" borderId="4" xfId="1" applyNumberFormat="1" applyFont="1" applyBorder="1" applyAlignment="1">
      <alignment vertical="center" wrapText="1"/>
    </xf>
    <xf numFmtId="177" fontId="12" fillId="0" borderId="2" xfId="1" applyNumberFormat="1" applyFont="1" applyBorder="1" applyAlignment="1">
      <alignment vertical="center" wrapText="1"/>
    </xf>
    <xf numFmtId="177" fontId="12" fillId="0" borderId="4" xfId="2" applyNumberFormat="1" applyFont="1" applyBorder="1" applyAlignment="1">
      <alignment vertical="center" wrapText="1"/>
    </xf>
    <xf numFmtId="177" fontId="12" fillId="0" borderId="2" xfId="2" applyNumberFormat="1" applyFont="1" applyBorder="1" applyAlignment="1">
      <alignment vertical="center" wrapText="1"/>
    </xf>
    <xf numFmtId="0" fontId="12" fillId="0" borderId="4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176" fontId="12" fillId="0" borderId="4" xfId="2" applyNumberFormat="1" applyFont="1" applyBorder="1" applyAlignment="1">
      <alignment vertical="center" wrapText="1"/>
    </xf>
    <xf numFmtId="176" fontId="12" fillId="0" borderId="2" xfId="2" applyNumberFormat="1" applyFont="1" applyBorder="1" applyAlignment="1">
      <alignment vertical="center" wrapText="1"/>
    </xf>
    <xf numFmtId="176" fontId="12" fillId="0" borderId="4" xfId="1" applyNumberFormat="1" applyFont="1" applyBorder="1" applyAlignment="1">
      <alignment vertical="center" wrapText="1"/>
    </xf>
    <xf numFmtId="176" fontId="12" fillId="0" borderId="2" xfId="1" applyNumberFormat="1" applyFont="1" applyBorder="1" applyAlignment="1">
      <alignment vertical="center" wrapText="1"/>
    </xf>
    <xf numFmtId="3" fontId="46" fillId="0" borderId="0" xfId="0" applyNumberFormat="1" applyFont="1" applyAlignment="1">
      <alignment horizontal="center" vertical="center"/>
    </xf>
    <xf numFmtId="0" fontId="12" fillId="5" borderId="4" xfId="1" applyFont="1" applyFill="1" applyBorder="1" applyAlignment="1">
      <alignment vertical="center" wrapText="1"/>
    </xf>
    <xf numFmtId="0" fontId="12" fillId="5" borderId="2" xfId="1" applyFont="1" applyFill="1" applyBorder="1" applyAlignment="1">
      <alignment vertical="center" wrapText="1"/>
    </xf>
    <xf numFmtId="38" fontId="12" fillId="5" borderId="4" xfId="2" applyFont="1" applyFill="1" applyBorder="1" applyAlignment="1">
      <alignment vertical="center" wrapText="1"/>
    </xf>
    <xf numFmtId="38" fontId="12" fillId="5" borderId="2" xfId="2" applyFont="1" applyFill="1" applyBorder="1" applyAlignment="1">
      <alignment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12" fillId="5" borderId="1" xfId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12" fillId="5" borderId="1" xfId="1" applyFont="1" applyFill="1" applyBorder="1" applyAlignment="1">
      <alignment horizontal="left" vertical="center" wrapText="1"/>
    </xf>
    <xf numFmtId="0" fontId="12" fillId="5" borderId="1" xfId="1" applyFont="1" applyFill="1" applyBorder="1" applyAlignment="1">
      <alignment horizontal="left" vertical="center"/>
    </xf>
    <xf numFmtId="0" fontId="12" fillId="5" borderId="4" xfId="1" applyFont="1" applyFill="1" applyBorder="1" applyAlignment="1">
      <alignment horizontal="left" vertical="center"/>
    </xf>
    <xf numFmtId="0" fontId="12" fillId="5" borderId="2" xfId="1" applyFont="1" applyFill="1" applyBorder="1" applyAlignment="1">
      <alignment horizontal="left" vertical="center"/>
    </xf>
    <xf numFmtId="0" fontId="12" fillId="5" borderId="4" xfId="1" applyFont="1" applyFill="1" applyBorder="1" applyAlignment="1">
      <alignment horizontal="left" vertical="center" wrapText="1"/>
    </xf>
    <xf numFmtId="0" fontId="12" fillId="5" borderId="2" xfId="1" applyFont="1" applyFill="1" applyBorder="1" applyAlignment="1">
      <alignment horizontal="left" vertical="center" wrapText="1"/>
    </xf>
    <xf numFmtId="0" fontId="12" fillId="5" borderId="4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38" fontId="12" fillId="7" borderId="4" xfId="2" applyFont="1" applyFill="1" applyBorder="1" applyAlignment="1">
      <alignment vertical="center" wrapText="1"/>
    </xf>
    <xf numFmtId="38" fontId="12" fillId="7" borderId="2" xfId="2" applyFont="1" applyFill="1" applyBorder="1" applyAlignment="1">
      <alignment vertical="center" wrapText="1"/>
    </xf>
    <xf numFmtId="0" fontId="19" fillId="0" borderId="0" xfId="1" applyFont="1" applyAlignment="1">
      <alignment horizontal="right" vertical="center"/>
    </xf>
    <xf numFmtId="0" fontId="19" fillId="0" borderId="22" xfId="1" applyFont="1" applyBorder="1" applyAlignment="1">
      <alignment horizontal="right" vertical="center"/>
    </xf>
    <xf numFmtId="38" fontId="19" fillId="4" borderId="1" xfId="7" applyFont="1" applyFill="1" applyBorder="1" applyAlignment="1">
      <alignment horizontal="center" vertical="center"/>
    </xf>
    <xf numFmtId="0" fontId="53" fillId="0" borderId="0" xfId="1" applyFont="1" applyAlignment="1">
      <alignment horizontal="right" vertical="center"/>
    </xf>
    <xf numFmtId="38" fontId="19" fillId="0" borderId="0" xfId="7" applyFont="1" applyFill="1" applyBorder="1" applyAlignment="1">
      <alignment horizontal="center" vertical="center"/>
    </xf>
    <xf numFmtId="38" fontId="19" fillId="0" borderId="4" xfId="2" applyFont="1" applyBorder="1" applyAlignment="1">
      <alignment vertical="center" wrapText="1"/>
    </xf>
    <xf numFmtId="38" fontId="19" fillId="0" borderId="2" xfId="2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6" borderId="8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38" fontId="12" fillId="0" borderId="4" xfId="1" applyNumberFormat="1" applyFont="1" applyBorder="1" applyAlignment="1">
      <alignment vertical="center" wrapText="1"/>
    </xf>
  </cellXfs>
  <cellStyles count="125">
    <cellStyle name="20% - アクセント 1 2" xfId="17" xr:uid="{00000000-0005-0000-0000-000000000000}"/>
    <cellStyle name="20% - アクセント 1 2 2" xfId="18" xr:uid="{00000000-0005-0000-0000-000001000000}"/>
    <cellStyle name="20% - アクセント 2 2" xfId="19" xr:uid="{00000000-0005-0000-0000-000002000000}"/>
    <cellStyle name="20% - アクセント 2 2 2" xfId="20" xr:uid="{00000000-0005-0000-0000-000003000000}"/>
    <cellStyle name="20% - アクセント 3 2" xfId="21" xr:uid="{00000000-0005-0000-0000-000004000000}"/>
    <cellStyle name="20% - アクセント 3 2 2" xfId="22" xr:uid="{00000000-0005-0000-0000-000005000000}"/>
    <cellStyle name="20% - アクセント 4 2" xfId="23" xr:uid="{00000000-0005-0000-0000-000006000000}"/>
    <cellStyle name="20% - アクセント 4 2 2" xfId="24" xr:uid="{00000000-0005-0000-0000-000007000000}"/>
    <cellStyle name="20% - アクセント 5 2" xfId="25" xr:uid="{00000000-0005-0000-0000-000008000000}"/>
    <cellStyle name="20% - アクセント 5 2 2" xfId="26" xr:uid="{00000000-0005-0000-0000-000009000000}"/>
    <cellStyle name="20% - アクセント 6 2" xfId="27" xr:uid="{00000000-0005-0000-0000-00000A000000}"/>
    <cellStyle name="20% - アクセント 6 2 2" xfId="28" xr:uid="{00000000-0005-0000-0000-00000B000000}"/>
    <cellStyle name="40% - アクセント 1 2" xfId="29" xr:uid="{00000000-0005-0000-0000-00000C000000}"/>
    <cellStyle name="40% - アクセント 1 2 2" xfId="30" xr:uid="{00000000-0005-0000-0000-00000D000000}"/>
    <cellStyle name="40% - アクセント 2 2" xfId="31" xr:uid="{00000000-0005-0000-0000-00000E000000}"/>
    <cellStyle name="40% - アクセント 2 2 2" xfId="32" xr:uid="{00000000-0005-0000-0000-00000F000000}"/>
    <cellStyle name="40% - アクセント 3 2" xfId="33" xr:uid="{00000000-0005-0000-0000-000010000000}"/>
    <cellStyle name="40% - アクセント 3 2 2" xfId="34" xr:uid="{00000000-0005-0000-0000-000011000000}"/>
    <cellStyle name="40% - アクセント 4 2" xfId="35" xr:uid="{00000000-0005-0000-0000-000012000000}"/>
    <cellStyle name="40% - アクセント 4 2 2" xfId="36" xr:uid="{00000000-0005-0000-0000-000013000000}"/>
    <cellStyle name="40% - アクセント 5 2" xfId="37" xr:uid="{00000000-0005-0000-0000-000014000000}"/>
    <cellStyle name="40% - アクセント 5 2 2" xfId="38" xr:uid="{00000000-0005-0000-0000-000015000000}"/>
    <cellStyle name="40% - アクセント 6 2" xfId="39" xr:uid="{00000000-0005-0000-0000-000016000000}"/>
    <cellStyle name="40% - アクセント 6 2 2" xfId="40" xr:uid="{00000000-0005-0000-0000-000017000000}"/>
    <cellStyle name="60% - アクセント 1 2" xfId="41" xr:uid="{00000000-0005-0000-0000-000018000000}"/>
    <cellStyle name="60% - アクセント 2 2" xfId="42" xr:uid="{00000000-0005-0000-0000-000019000000}"/>
    <cellStyle name="60% - アクセント 3 2" xfId="43" xr:uid="{00000000-0005-0000-0000-00001A000000}"/>
    <cellStyle name="60% - アクセント 4 2" xfId="44" xr:uid="{00000000-0005-0000-0000-00001B000000}"/>
    <cellStyle name="60% - アクセント 5 2" xfId="45" xr:uid="{00000000-0005-0000-0000-00001C000000}"/>
    <cellStyle name="60% - アクセント 6 2" xfId="46" xr:uid="{00000000-0005-0000-0000-00001D000000}"/>
    <cellStyle name="args.style" xfId="47" xr:uid="{00000000-0005-0000-0000-00001E000000}"/>
    <cellStyle name="Header1" xfId="48" xr:uid="{00000000-0005-0000-0000-00001F000000}"/>
    <cellStyle name="Header2" xfId="49" xr:uid="{00000000-0005-0000-0000-000020000000}"/>
    <cellStyle name="per.style" xfId="50" xr:uid="{00000000-0005-0000-0000-000021000000}"/>
    <cellStyle name="umeda" xfId="51" xr:uid="{00000000-0005-0000-0000-000022000000}"/>
    <cellStyle name="アクセント 1 2" xfId="52" xr:uid="{00000000-0005-0000-0000-000023000000}"/>
    <cellStyle name="アクセント 2 2" xfId="53" xr:uid="{00000000-0005-0000-0000-000024000000}"/>
    <cellStyle name="アクセント 3 2" xfId="54" xr:uid="{00000000-0005-0000-0000-000025000000}"/>
    <cellStyle name="アクセント 4 2" xfId="55" xr:uid="{00000000-0005-0000-0000-000026000000}"/>
    <cellStyle name="アクセント 5 2" xfId="56" xr:uid="{00000000-0005-0000-0000-000027000000}"/>
    <cellStyle name="アクセント 6 2" xfId="57" xr:uid="{00000000-0005-0000-0000-000028000000}"/>
    <cellStyle name="タイトル 2" xfId="58" xr:uid="{00000000-0005-0000-0000-000029000000}"/>
    <cellStyle name="チェック セル 2" xfId="59" xr:uid="{00000000-0005-0000-0000-00002A000000}"/>
    <cellStyle name="どちらでもない 2" xfId="60" xr:uid="{00000000-0005-0000-0000-00002B000000}"/>
    <cellStyle name="パーセント 2" xfId="5" xr:uid="{00000000-0005-0000-0000-00002C000000}"/>
    <cellStyle name="パーセント 3" xfId="124" xr:uid="{00000000-0005-0000-0000-00002D000000}"/>
    <cellStyle name="メモ 2" xfId="61" xr:uid="{00000000-0005-0000-0000-00002E000000}"/>
    <cellStyle name="メモ 2 2" xfId="62" xr:uid="{00000000-0005-0000-0000-00002F000000}"/>
    <cellStyle name="リンク セル 2" xfId="63" xr:uid="{00000000-0005-0000-0000-000030000000}"/>
    <cellStyle name="悪い 2" xfId="64" xr:uid="{00000000-0005-0000-0000-000031000000}"/>
    <cellStyle name="計算 2" xfId="65" xr:uid="{00000000-0005-0000-0000-000032000000}"/>
    <cellStyle name="警告文 2" xfId="66" xr:uid="{00000000-0005-0000-0000-000033000000}"/>
    <cellStyle name="桁区切り" xfId="2" builtinId="6"/>
    <cellStyle name="桁区切り 2" xfId="8" xr:uid="{00000000-0005-0000-0000-000035000000}"/>
    <cellStyle name="桁区切り 3" xfId="4" xr:uid="{00000000-0005-0000-0000-000036000000}"/>
    <cellStyle name="桁区切り 4" xfId="7" xr:uid="{00000000-0005-0000-0000-000037000000}"/>
    <cellStyle name="見出し 1 2" xfId="67" xr:uid="{00000000-0005-0000-0000-000038000000}"/>
    <cellStyle name="見出し 2 2" xfId="68" xr:uid="{00000000-0005-0000-0000-000039000000}"/>
    <cellStyle name="見出し 3 2" xfId="69" xr:uid="{00000000-0005-0000-0000-00003A000000}"/>
    <cellStyle name="見出し 4 2" xfId="70" xr:uid="{00000000-0005-0000-0000-00003B000000}"/>
    <cellStyle name="集計 2" xfId="71" xr:uid="{00000000-0005-0000-0000-00003C000000}"/>
    <cellStyle name="出力 2" xfId="72" xr:uid="{00000000-0005-0000-0000-00003D000000}"/>
    <cellStyle name="説明文 2" xfId="73" xr:uid="{00000000-0005-0000-0000-00003E000000}"/>
    <cellStyle name="追加スタイル（梅田）" xfId="74" xr:uid="{00000000-0005-0000-0000-00003F000000}"/>
    <cellStyle name="入力 2" xfId="75" xr:uid="{00000000-0005-0000-0000-000040000000}"/>
    <cellStyle name="標準" xfId="0" builtinId="0"/>
    <cellStyle name="標準 10" xfId="3" xr:uid="{00000000-0005-0000-0000-000042000000}"/>
    <cellStyle name="標準 11" xfId="76" xr:uid="{00000000-0005-0000-0000-000043000000}"/>
    <cellStyle name="標準 11 2" xfId="77" xr:uid="{00000000-0005-0000-0000-000044000000}"/>
    <cellStyle name="標準 12" xfId="78" xr:uid="{00000000-0005-0000-0000-000045000000}"/>
    <cellStyle name="標準 12 2" xfId="79" xr:uid="{00000000-0005-0000-0000-000046000000}"/>
    <cellStyle name="標準 13" xfId="80" xr:uid="{00000000-0005-0000-0000-000047000000}"/>
    <cellStyle name="標準 13 2" xfId="81" xr:uid="{00000000-0005-0000-0000-000048000000}"/>
    <cellStyle name="標準 14" xfId="82" xr:uid="{00000000-0005-0000-0000-000049000000}"/>
    <cellStyle name="標準 14 2" xfId="83" xr:uid="{00000000-0005-0000-0000-00004A000000}"/>
    <cellStyle name="標準 14 2 2" xfId="122" xr:uid="{00000000-0005-0000-0000-00004B000000}"/>
    <cellStyle name="標準 14 3" xfId="121" xr:uid="{00000000-0005-0000-0000-00004C000000}"/>
    <cellStyle name="標準 15" xfId="84" xr:uid="{00000000-0005-0000-0000-00004D000000}"/>
    <cellStyle name="標準 15 2" xfId="85" xr:uid="{00000000-0005-0000-0000-00004E000000}"/>
    <cellStyle name="標準 16" xfId="86" xr:uid="{00000000-0005-0000-0000-00004F000000}"/>
    <cellStyle name="標準 16 2" xfId="87" xr:uid="{00000000-0005-0000-0000-000050000000}"/>
    <cellStyle name="標準 17" xfId="88" xr:uid="{00000000-0005-0000-0000-000051000000}"/>
    <cellStyle name="標準 17 2" xfId="89" xr:uid="{00000000-0005-0000-0000-000052000000}"/>
    <cellStyle name="標準 18" xfId="90" xr:uid="{00000000-0005-0000-0000-000053000000}"/>
    <cellStyle name="標準 18 2" xfId="91" xr:uid="{00000000-0005-0000-0000-000054000000}"/>
    <cellStyle name="標準 19" xfId="92" xr:uid="{00000000-0005-0000-0000-000055000000}"/>
    <cellStyle name="標準 19 2" xfId="93" xr:uid="{00000000-0005-0000-0000-000056000000}"/>
    <cellStyle name="標準 2" xfId="1" xr:uid="{00000000-0005-0000-0000-000057000000}"/>
    <cellStyle name="標準 2 2" xfId="10" xr:uid="{00000000-0005-0000-0000-000058000000}"/>
    <cellStyle name="標準 2 3" xfId="14" xr:uid="{00000000-0005-0000-0000-000059000000}"/>
    <cellStyle name="標準 2 4" xfId="9" xr:uid="{00000000-0005-0000-0000-00005A000000}"/>
    <cellStyle name="標準 2_090714_連結組替表マクロrev1.1.01" xfId="11" xr:uid="{00000000-0005-0000-0000-00005B000000}"/>
    <cellStyle name="標準 20" xfId="94" xr:uid="{00000000-0005-0000-0000-00005C000000}"/>
    <cellStyle name="標準 20 2" xfId="95" xr:uid="{00000000-0005-0000-0000-00005D000000}"/>
    <cellStyle name="標準 21" xfId="96" xr:uid="{00000000-0005-0000-0000-00005E000000}"/>
    <cellStyle name="標準 21 2" xfId="97" xr:uid="{00000000-0005-0000-0000-00005F000000}"/>
    <cellStyle name="標準 22" xfId="98" xr:uid="{00000000-0005-0000-0000-000060000000}"/>
    <cellStyle name="標準 22 2" xfId="99" xr:uid="{00000000-0005-0000-0000-000061000000}"/>
    <cellStyle name="標準 23" xfId="100" xr:uid="{00000000-0005-0000-0000-000062000000}"/>
    <cellStyle name="標準 23 2" xfId="101" xr:uid="{00000000-0005-0000-0000-000063000000}"/>
    <cellStyle name="標準 24" xfId="102" xr:uid="{00000000-0005-0000-0000-000064000000}"/>
    <cellStyle name="標準 24 2" xfId="103" xr:uid="{00000000-0005-0000-0000-000065000000}"/>
    <cellStyle name="標準 25" xfId="104" xr:uid="{00000000-0005-0000-0000-000066000000}"/>
    <cellStyle name="標準 25 2" xfId="105" xr:uid="{00000000-0005-0000-0000-000067000000}"/>
    <cellStyle name="標準 26" xfId="106" xr:uid="{00000000-0005-0000-0000-000068000000}"/>
    <cellStyle name="標準 26 2" xfId="107" xr:uid="{00000000-0005-0000-0000-000069000000}"/>
    <cellStyle name="標準 27" xfId="16" xr:uid="{00000000-0005-0000-0000-00006A000000}"/>
    <cellStyle name="標準 27 2" xfId="108" xr:uid="{00000000-0005-0000-0000-00006B000000}"/>
    <cellStyle name="標準 27 2 2" xfId="123" xr:uid="{00000000-0005-0000-0000-00006C000000}"/>
    <cellStyle name="標準 27 3" xfId="120" xr:uid="{00000000-0005-0000-0000-00006D000000}"/>
    <cellStyle name="標準 28" xfId="109" xr:uid="{00000000-0005-0000-0000-00006E000000}"/>
    <cellStyle name="標準 3" xfId="6" xr:uid="{00000000-0005-0000-0000-00006F000000}"/>
    <cellStyle name="標準 3 2" xfId="15" xr:uid="{00000000-0005-0000-0000-000070000000}"/>
    <cellStyle name="標準 3 2 2" xfId="110" xr:uid="{00000000-0005-0000-0000-000071000000}"/>
    <cellStyle name="標準 3 3" xfId="12" xr:uid="{00000000-0005-0000-0000-000072000000}"/>
    <cellStyle name="標準 4" xfId="111" xr:uid="{00000000-0005-0000-0000-000073000000}"/>
    <cellStyle name="標準 4 2" xfId="112" xr:uid="{00000000-0005-0000-0000-000074000000}"/>
    <cellStyle name="標準 5" xfId="113" xr:uid="{00000000-0005-0000-0000-000075000000}"/>
    <cellStyle name="標準 6" xfId="114" xr:uid="{00000000-0005-0000-0000-000076000000}"/>
    <cellStyle name="標準 7" xfId="115" xr:uid="{00000000-0005-0000-0000-000077000000}"/>
    <cellStyle name="標準 8" xfId="116" xr:uid="{00000000-0005-0000-0000-000078000000}"/>
    <cellStyle name="標準 9" xfId="117" xr:uid="{00000000-0005-0000-0000-000079000000}"/>
    <cellStyle name="標準 9 2" xfId="118" xr:uid="{00000000-0005-0000-0000-00007A000000}"/>
    <cellStyle name="標準１" xfId="13" xr:uid="{00000000-0005-0000-0000-00007B000000}"/>
    <cellStyle name="良い 2" xfId="119" xr:uid="{00000000-0005-0000-0000-00007C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externalLink" Target="externalLinks/externalLink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182469</xdr:colOff>
      <xdr:row>39</xdr:row>
      <xdr:rowOff>0</xdr:rowOff>
    </xdr:from>
    <xdr:to>
      <xdr:col>41</xdr:col>
      <xdr:colOff>86472</xdr:colOff>
      <xdr:row>51</xdr:row>
      <xdr:rowOff>30443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AC29C39-F7E7-4B77-9384-EC58FBA33F9C}"/>
            </a:ext>
          </a:extLst>
        </xdr:cNvPr>
        <xdr:cNvSpPr/>
      </xdr:nvSpPr>
      <xdr:spPr>
        <a:xfrm>
          <a:off x="12464116" y="6645088"/>
          <a:ext cx="9316944" cy="19242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/>
            <a:t>各団体明細貼り付け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179294</xdr:colOff>
      <xdr:row>39</xdr:row>
      <xdr:rowOff>0</xdr:rowOff>
    </xdr:from>
    <xdr:to>
      <xdr:col>33</xdr:col>
      <xdr:colOff>0</xdr:colOff>
      <xdr:row>51</xdr:row>
      <xdr:rowOff>33618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6A85EC5B-9609-429B-9B68-293F85D59E4D}"/>
            </a:ext>
          </a:extLst>
        </xdr:cNvPr>
        <xdr:cNvSpPr/>
      </xdr:nvSpPr>
      <xdr:spPr>
        <a:xfrm>
          <a:off x="13561919" y="6667500"/>
          <a:ext cx="10197353" cy="209101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各団体明細を</a:t>
          </a:r>
          <a:r>
            <a:rPr kumimoji="1" lang="ja-JP" altLang="en-US" sz="3200" u="sng"/>
            <a:t>科目ごと</a:t>
          </a:r>
          <a:r>
            <a:rPr kumimoji="1" lang="ja-JP" altLang="en-US" sz="3200"/>
            <a:t>に貼り付け</a:t>
          </a:r>
        </a:p>
      </xdr:txBody>
    </xdr:sp>
    <xdr:clientData/>
  </xdr:twoCellAnchor>
  <xdr:twoCellAnchor>
    <xdr:from>
      <xdr:col>31</xdr:col>
      <xdr:colOff>100853</xdr:colOff>
      <xdr:row>76</xdr:row>
      <xdr:rowOff>100853</xdr:rowOff>
    </xdr:from>
    <xdr:to>
      <xdr:col>32</xdr:col>
      <xdr:colOff>1311089</xdr:colOff>
      <xdr:row>80</xdr:row>
      <xdr:rowOff>123264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DA8C8AD-0C73-44FE-BD0F-AF422C0BD6C8}"/>
            </a:ext>
          </a:extLst>
        </xdr:cNvPr>
        <xdr:cNvSpPr/>
      </xdr:nvSpPr>
      <xdr:spPr>
        <a:xfrm>
          <a:off x="25930412" y="12841941"/>
          <a:ext cx="2588559" cy="75079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127</xdr:row>
      <xdr:rowOff>100853</xdr:rowOff>
    </xdr:from>
    <xdr:to>
      <xdr:col>32</xdr:col>
      <xdr:colOff>1311089</xdr:colOff>
      <xdr:row>131</xdr:row>
      <xdr:rowOff>123264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5658870-9DAF-460D-B87E-397419F246DE}"/>
            </a:ext>
          </a:extLst>
        </xdr:cNvPr>
        <xdr:cNvSpPr/>
      </xdr:nvSpPr>
      <xdr:spPr>
        <a:xfrm>
          <a:off x="25930412" y="12841941"/>
          <a:ext cx="2588559" cy="75079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178</xdr:row>
      <xdr:rowOff>100853</xdr:rowOff>
    </xdr:from>
    <xdr:to>
      <xdr:col>32</xdr:col>
      <xdr:colOff>1311089</xdr:colOff>
      <xdr:row>182</xdr:row>
      <xdr:rowOff>123264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19A28B4-08DC-4EE8-A689-4713B2EB1A90}"/>
            </a:ext>
          </a:extLst>
        </xdr:cNvPr>
        <xdr:cNvSpPr/>
      </xdr:nvSpPr>
      <xdr:spPr>
        <a:xfrm>
          <a:off x="25930412" y="21425647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229</xdr:row>
      <xdr:rowOff>100853</xdr:rowOff>
    </xdr:from>
    <xdr:to>
      <xdr:col>32</xdr:col>
      <xdr:colOff>1311089</xdr:colOff>
      <xdr:row>233</xdr:row>
      <xdr:rowOff>123264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64DE545-C92C-45A7-B6BA-C91134FDE918}"/>
            </a:ext>
          </a:extLst>
        </xdr:cNvPr>
        <xdr:cNvSpPr/>
      </xdr:nvSpPr>
      <xdr:spPr>
        <a:xfrm>
          <a:off x="25930412" y="30009353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229</xdr:row>
      <xdr:rowOff>100853</xdr:rowOff>
    </xdr:from>
    <xdr:to>
      <xdr:col>32</xdr:col>
      <xdr:colOff>1311089</xdr:colOff>
      <xdr:row>233</xdr:row>
      <xdr:rowOff>123264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C60A892-CC24-4B95-8BF1-77905AC176CD}"/>
            </a:ext>
          </a:extLst>
        </xdr:cNvPr>
        <xdr:cNvSpPr/>
      </xdr:nvSpPr>
      <xdr:spPr>
        <a:xfrm>
          <a:off x="25930412" y="30009353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280</xdr:row>
      <xdr:rowOff>100853</xdr:rowOff>
    </xdr:from>
    <xdr:to>
      <xdr:col>32</xdr:col>
      <xdr:colOff>1311089</xdr:colOff>
      <xdr:row>284</xdr:row>
      <xdr:rowOff>123264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4891A596-6250-4730-A307-DE98A7AE26A2}"/>
            </a:ext>
          </a:extLst>
        </xdr:cNvPr>
        <xdr:cNvSpPr/>
      </xdr:nvSpPr>
      <xdr:spPr>
        <a:xfrm>
          <a:off x="25930412" y="38593059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280</xdr:row>
      <xdr:rowOff>100853</xdr:rowOff>
    </xdr:from>
    <xdr:to>
      <xdr:col>32</xdr:col>
      <xdr:colOff>1311089</xdr:colOff>
      <xdr:row>284</xdr:row>
      <xdr:rowOff>123264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DFC6DA83-7C78-40E9-B083-057FE37BC0E7}"/>
            </a:ext>
          </a:extLst>
        </xdr:cNvPr>
        <xdr:cNvSpPr/>
      </xdr:nvSpPr>
      <xdr:spPr>
        <a:xfrm>
          <a:off x="25930412" y="38593059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280</xdr:row>
      <xdr:rowOff>100853</xdr:rowOff>
    </xdr:from>
    <xdr:to>
      <xdr:col>32</xdr:col>
      <xdr:colOff>1311089</xdr:colOff>
      <xdr:row>284</xdr:row>
      <xdr:rowOff>123264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68DD96DD-1B8F-4966-93C5-02124BDDAA1E}"/>
            </a:ext>
          </a:extLst>
        </xdr:cNvPr>
        <xdr:cNvSpPr/>
      </xdr:nvSpPr>
      <xdr:spPr>
        <a:xfrm>
          <a:off x="25930412" y="38593059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280</xdr:row>
      <xdr:rowOff>100853</xdr:rowOff>
    </xdr:from>
    <xdr:to>
      <xdr:col>32</xdr:col>
      <xdr:colOff>1311089</xdr:colOff>
      <xdr:row>284</xdr:row>
      <xdr:rowOff>123264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1A698A23-DB07-4057-8EB9-848EF9EB159D}"/>
            </a:ext>
          </a:extLst>
        </xdr:cNvPr>
        <xdr:cNvSpPr/>
      </xdr:nvSpPr>
      <xdr:spPr>
        <a:xfrm>
          <a:off x="25930412" y="38593059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331</xdr:row>
      <xdr:rowOff>100853</xdr:rowOff>
    </xdr:from>
    <xdr:to>
      <xdr:col>32</xdr:col>
      <xdr:colOff>1311089</xdr:colOff>
      <xdr:row>335</xdr:row>
      <xdr:rowOff>123264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FC54F750-A739-49BD-BD1B-4E256602AFD6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331</xdr:row>
      <xdr:rowOff>100853</xdr:rowOff>
    </xdr:from>
    <xdr:to>
      <xdr:col>32</xdr:col>
      <xdr:colOff>1311089</xdr:colOff>
      <xdr:row>335</xdr:row>
      <xdr:rowOff>123264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E5F46A52-FC84-44C5-B8A2-DE22236FAC38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331</xdr:row>
      <xdr:rowOff>100853</xdr:rowOff>
    </xdr:from>
    <xdr:to>
      <xdr:col>32</xdr:col>
      <xdr:colOff>1311089</xdr:colOff>
      <xdr:row>335</xdr:row>
      <xdr:rowOff>123264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88240DCF-695D-4185-8F16-92F1BCB0DBE0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331</xdr:row>
      <xdr:rowOff>100853</xdr:rowOff>
    </xdr:from>
    <xdr:to>
      <xdr:col>32</xdr:col>
      <xdr:colOff>1311089</xdr:colOff>
      <xdr:row>335</xdr:row>
      <xdr:rowOff>123264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806B2F12-A792-4269-900A-07FC4A0D1EC8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382</xdr:row>
      <xdr:rowOff>100853</xdr:rowOff>
    </xdr:from>
    <xdr:to>
      <xdr:col>32</xdr:col>
      <xdr:colOff>1311089</xdr:colOff>
      <xdr:row>386</xdr:row>
      <xdr:rowOff>123264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66F6AB25-F87C-43F7-BDF5-D91D45EB6CFD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382</xdr:row>
      <xdr:rowOff>100853</xdr:rowOff>
    </xdr:from>
    <xdr:to>
      <xdr:col>32</xdr:col>
      <xdr:colOff>1311089</xdr:colOff>
      <xdr:row>386</xdr:row>
      <xdr:rowOff>123264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32B640F-C3CC-4C11-92CA-24DF88FE25DF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382</xdr:row>
      <xdr:rowOff>100853</xdr:rowOff>
    </xdr:from>
    <xdr:to>
      <xdr:col>32</xdr:col>
      <xdr:colOff>1311089</xdr:colOff>
      <xdr:row>386</xdr:row>
      <xdr:rowOff>123264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CBEE6986-B24F-49C9-ABC4-318BA1F7636F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382</xdr:row>
      <xdr:rowOff>100853</xdr:rowOff>
    </xdr:from>
    <xdr:to>
      <xdr:col>32</xdr:col>
      <xdr:colOff>1311089</xdr:colOff>
      <xdr:row>386</xdr:row>
      <xdr:rowOff>123264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D5D000A6-FF80-4BA1-A530-94915785F0BA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433</xdr:row>
      <xdr:rowOff>100853</xdr:rowOff>
    </xdr:from>
    <xdr:to>
      <xdr:col>32</xdr:col>
      <xdr:colOff>1311089</xdr:colOff>
      <xdr:row>437</xdr:row>
      <xdr:rowOff>123264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371E4799-5548-4F2E-8979-6AA0FB53A7AE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433</xdr:row>
      <xdr:rowOff>100853</xdr:rowOff>
    </xdr:from>
    <xdr:to>
      <xdr:col>32</xdr:col>
      <xdr:colOff>1311089</xdr:colOff>
      <xdr:row>437</xdr:row>
      <xdr:rowOff>123264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BBCF523D-42D2-4583-8C9C-D46F430878CB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433</xdr:row>
      <xdr:rowOff>100853</xdr:rowOff>
    </xdr:from>
    <xdr:to>
      <xdr:col>32</xdr:col>
      <xdr:colOff>1311089</xdr:colOff>
      <xdr:row>437</xdr:row>
      <xdr:rowOff>123264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A7155F4E-65AE-4FA8-9AFA-5344AA368D0F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433</xdr:row>
      <xdr:rowOff>100853</xdr:rowOff>
    </xdr:from>
    <xdr:to>
      <xdr:col>32</xdr:col>
      <xdr:colOff>1311089</xdr:colOff>
      <xdr:row>437</xdr:row>
      <xdr:rowOff>123264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A38E6C6C-3C34-40E2-B709-064DB7080CE6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484</xdr:row>
      <xdr:rowOff>100853</xdr:rowOff>
    </xdr:from>
    <xdr:to>
      <xdr:col>32</xdr:col>
      <xdr:colOff>1311089</xdr:colOff>
      <xdr:row>488</xdr:row>
      <xdr:rowOff>123264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3A7A8943-25DE-416A-A258-9A90575F3DFE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484</xdr:row>
      <xdr:rowOff>100853</xdr:rowOff>
    </xdr:from>
    <xdr:to>
      <xdr:col>32</xdr:col>
      <xdr:colOff>1311089</xdr:colOff>
      <xdr:row>488</xdr:row>
      <xdr:rowOff>123264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352DA7C4-0C19-45E2-A390-9708C433CDE2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484</xdr:row>
      <xdr:rowOff>100853</xdr:rowOff>
    </xdr:from>
    <xdr:to>
      <xdr:col>32</xdr:col>
      <xdr:colOff>1311089</xdr:colOff>
      <xdr:row>488</xdr:row>
      <xdr:rowOff>123264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BCF98B65-47DF-407B-A655-FF0C70DDE153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484</xdr:row>
      <xdr:rowOff>100853</xdr:rowOff>
    </xdr:from>
    <xdr:to>
      <xdr:col>32</xdr:col>
      <xdr:colOff>1311089</xdr:colOff>
      <xdr:row>488</xdr:row>
      <xdr:rowOff>123264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B9B294EF-5E7E-4200-8911-6B22C7EE2523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535</xdr:row>
      <xdr:rowOff>100853</xdr:rowOff>
    </xdr:from>
    <xdr:to>
      <xdr:col>32</xdr:col>
      <xdr:colOff>1311089</xdr:colOff>
      <xdr:row>539</xdr:row>
      <xdr:rowOff>123264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6A9A40DE-1DA3-4527-BFBC-F54E42A805D2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535</xdr:row>
      <xdr:rowOff>100853</xdr:rowOff>
    </xdr:from>
    <xdr:to>
      <xdr:col>32</xdr:col>
      <xdr:colOff>1311089</xdr:colOff>
      <xdr:row>539</xdr:row>
      <xdr:rowOff>123264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65BCE846-3584-4886-9EF0-9487012A6592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535</xdr:row>
      <xdr:rowOff>100853</xdr:rowOff>
    </xdr:from>
    <xdr:to>
      <xdr:col>32</xdr:col>
      <xdr:colOff>1311089</xdr:colOff>
      <xdr:row>539</xdr:row>
      <xdr:rowOff>123264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5057AB76-6909-4407-B6AC-77F85F147FBE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31</xdr:col>
      <xdr:colOff>100853</xdr:colOff>
      <xdr:row>535</xdr:row>
      <xdr:rowOff>100853</xdr:rowOff>
    </xdr:from>
    <xdr:to>
      <xdr:col>32</xdr:col>
      <xdr:colOff>1311089</xdr:colOff>
      <xdr:row>539</xdr:row>
      <xdr:rowOff>123264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3FDBB64C-52D8-4CB7-A288-CE53F4C5A118}"/>
            </a:ext>
          </a:extLst>
        </xdr:cNvPr>
        <xdr:cNvSpPr/>
      </xdr:nvSpPr>
      <xdr:spPr>
        <a:xfrm>
          <a:off x="25930412" y="47176765"/>
          <a:ext cx="2588559" cy="7507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団体の事業に合わせて貼り付け</a:t>
          </a:r>
        </a:p>
      </xdr:txBody>
    </xdr:sp>
    <xdr:clientData/>
  </xdr:twoCellAnchor>
  <xdr:twoCellAnchor>
    <xdr:from>
      <xdr:col>20</xdr:col>
      <xdr:colOff>11206</xdr:colOff>
      <xdr:row>36</xdr:row>
      <xdr:rowOff>22413</xdr:rowOff>
    </xdr:from>
    <xdr:to>
      <xdr:col>24</xdr:col>
      <xdr:colOff>1086970</xdr:colOff>
      <xdr:row>44</xdr:row>
      <xdr:rowOff>112059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4BEE56B-9DB2-4148-BEA5-001E008C23D6}"/>
            </a:ext>
          </a:extLst>
        </xdr:cNvPr>
        <xdr:cNvSpPr/>
      </xdr:nvSpPr>
      <xdr:spPr>
        <a:xfrm>
          <a:off x="12068735" y="6084795"/>
          <a:ext cx="5199529" cy="143435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/>
            <a:t>【</a:t>
          </a:r>
          <a:r>
            <a:rPr kumimoji="1" lang="ja-JP" altLang="en-US" sz="1400"/>
            <a:t>注　意</a:t>
          </a:r>
          <a:r>
            <a:rPr kumimoji="1" lang="en-US" altLang="ja-JP" sz="1400"/>
            <a:t>】</a:t>
          </a:r>
        </a:p>
        <a:p>
          <a:pPr algn="l"/>
          <a:r>
            <a:rPr kumimoji="1" lang="ja-JP" altLang="en-US" sz="1400"/>
            <a:t>以下は追加で入力する</a:t>
          </a:r>
          <a:endParaRPr kumimoji="1" lang="en-US" altLang="ja-JP" sz="1400"/>
        </a:p>
        <a:p>
          <a:pPr algn="l"/>
          <a:r>
            <a:rPr kumimoji="1" lang="ja-JP" altLang="en-US" sz="1400"/>
            <a:t>　・土地開発公社で棚卸資産⇒事業用資産へ振り替えている場合</a:t>
          </a:r>
          <a:endParaRPr kumimoji="1" lang="en-US" altLang="ja-JP" sz="1400"/>
        </a:p>
        <a:p>
          <a:pPr algn="l"/>
          <a:r>
            <a:rPr kumimoji="1" lang="ja-JP" altLang="en-US" sz="1400"/>
            <a:t>　・市町村総合事務組合の連結をしている場合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・チェックシート"/>
      <sheetName val="財務4表"/>
      <sheetName val="分割_財務4表"/>
      <sheetName val="BS"/>
      <sheetName val="PL"/>
      <sheetName val="NW"/>
      <sheetName val="CF"/>
      <sheetName val="科目マスタ"/>
      <sheetName val="PPP取込用"/>
      <sheetName val="会計マスタ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D2" t="str">
            <v>対応番号</v>
          </cell>
          <cell r="E2" t="str">
            <v>会計Dropdown</v>
          </cell>
          <cell r="I2" t="str">
            <v>会計コード</v>
          </cell>
        </row>
        <row r="3">
          <cell r="D3" t="str">
            <v/>
          </cell>
        </row>
        <row r="4">
          <cell r="D4" t="str">
            <v/>
          </cell>
        </row>
        <row r="5">
          <cell r="D5" t="str">
            <v/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3">
          <cell r="D13" t="str">
            <v/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  <row r="97">
          <cell r="D97" t="str">
            <v/>
          </cell>
        </row>
        <row r="98">
          <cell r="D98" t="str">
            <v/>
          </cell>
        </row>
        <row r="99">
          <cell r="D99" t="str">
            <v/>
          </cell>
        </row>
        <row r="100">
          <cell r="D100" t="str">
            <v/>
          </cell>
        </row>
        <row r="101">
          <cell r="D101" t="str">
            <v/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/>
          </cell>
        </row>
        <row r="114">
          <cell r="D114" t="str">
            <v/>
          </cell>
        </row>
        <row r="115">
          <cell r="D115" t="str">
            <v/>
          </cell>
        </row>
        <row r="116">
          <cell r="D116" t="str">
            <v/>
          </cell>
        </row>
        <row r="117">
          <cell r="D117" t="str">
            <v/>
          </cell>
        </row>
        <row r="118">
          <cell r="D118" t="str">
            <v/>
          </cell>
        </row>
        <row r="119">
          <cell r="D119" t="str">
            <v/>
          </cell>
        </row>
        <row r="120">
          <cell r="D120" t="str">
            <v/>
          </cell>
        </row>
        <row r="121">
          <cell r="D121" t="str">
            <v/>
          </cell>
        </row>
        <row r="122">
          <cell r="D122" t="str">
            <v/>
          </cell>
        </row>
        <row r="123">
          <cell r="D123" t="str">
            <v/>
          </cell>
        </row>
        <row r="124">
          <cell r="D124" t="str">
            <v/>
          </cell>
        </row>
        <row r="125">
          <cell r="D125" t="str">
            <v/>
          </cell>
        </row>
        <row r="126">
          <cell r="D126" t="str">
            <v/>
          </cell>
        </row>
        <row r="127">
          <cell r="D127" t="str">
            <v/>
          </cell>
        </row>
        <row r="128">
          <cell r="D128" t="str">
            <v/>
          </cell>
        </row>
        <row r="129">
          <cell r="D129" t="str">
            <v/>
          </cell>
        </row>
        <row r="130">
          <cell r="D130" t="str">
            <v/>
          </cell>
        </row>
        <row r="131">
          <cell r="D131" t="str">
            <v/>
          </cell>
        </row>
        <row r="132">
          <cell r="D132" t="str">
            <v/>
          </cell>
        </row>
        <row r="133">
          <cell r="D133" t="str">
            <v/>
          </cell>
        </row>
        <row r="134">
          <cell r="D134" t="str">
            <v/>
          </cell>
        </row>
        <row r="135">
          <cell r="D135" t="str">
            <v/>
          </cell>
        </row>
        <row r="136">
          <cell r="D136" t="str">
            <v/>
          </cell>
        </row>
        <row r="137">
          <cell r="D137" t="str">
            <v/>
          </cell>
        </row>
        <row r="138">
          <cell r="D138" t="str">
            <v/>
          </cell>
        </row>
        <row r="139">
          <cell r="D139" t="str">
            <v/>
          </cell>
        </row>
        <row r="140">
          <cell r="D140" t="str">
            <v/>
          </cell>
        </row>
        <row r="141">
          <cell r="D141" t="str">
            <v/>
          </cell>
        </row>
        <row r="142">
          <cell r="D142" t="str">
            <v/>
          </cell>
        </row>
        <row r="143">
          <cell r="D143" t="str">
            <v/>
          </cell>
        </row>
        <row r="144">
          <cell r="D144" t="str">
            <v/>
          </cell>
        </row>
        <row r="145">
          <cell r="D145" t="str">
            <v/>
          </cell>
        </row>
        <row r="146">
          <cell r="D146" t="str">
            <v/>
          </cell>
        </row>
        <row r="147">
          <cell r="D147" t="str">
            <v/>
          </cell>
        </row>
        <row r="148">
          <cell r="D148" t="str">
            <v/>
          </cell>
        </row>
        <row r="149">
          <cell r="D149" t="str">
            <v/>
          </cell>
        </row>
        <row r="150">
          <cell r="D150" t="str">
            <v/>
          </cell>
        </row>
        <row r="151">
          <cell r="D151" t="str">
            <v/>
          </cell>
        </row>
        <row r="152">
          <cell r="D152" t="str">
            <v/>
          </cell>
        </row>
        <row r="153">
          <cell r="D153" t="str">
            <v/>
          </cell>
        </row>
        <row r="154">
          <cell r="D154" t="str">
            <v/>
          </cell>
        </row>
        <row r="155">
          <cell r="D155" t="str">
            <v/>
          </cell>
        </row>
        <row r="156">
          <cell r="D156" t="str">
            <v/>
          </cell>
        </row>
        <row r="157">
          <cell r="D157" t="str">
            <v/>
          </cell>
        </row>
        <row r="158">
          <cell r="D158" t="str">
            <v/>
          </cell>
        </row>
        <row r="159">
          <cell r="D159" t="str">
            <v/>
          </cell>
        </row>
        <row r="160">
          <cell r="D160" t="str">
            <v/>
          </cell>
        </row>
        <row r="161">
          <cell r="D161" t="str">
            <v/>
          </cell>
        </row>
        <row r="162">
          <cell r="D162" t="str">
            <v/>
          </cell>
        </row>
        <row r="163">
          <cell r="D163" t="str">
            <v/>
          </cell>
        </row>
        <row r="164">
          <cell r="D164" t="str">
            <v/>
          </cell>
        </row>
        <row r="165">
          <cell r="D165" t="str">
            <v/>
          </cell>
        </row>
        <row r="166">
          <cell r="D166" t="str">
            <v/>
          </cell>
        </row>
        <row r="167">
          <cell r="D167" t="str">
            <v/>
          </cell>
        </row>
        <row r="168">
          <cell r="D168" t="str">
            <v/>
          </cell>
        </row>
        <row r="169">
          <cell r="D169" t="str">
            <v/>
          </cell>
        </row>
        <row r="170">
          <cell r="D170" t="str">
            <v/>
          </cell>
        </row>
        <row r="171">
          <cell r="D171" t="str">
            <v/>
          </cell>
        </row>
        <row r="172">
          <cell r="D172" t="str">
            <v/>
          </cell>
        </row>
        <row r="173">
          <cell r="D173" t="str">
            <v/>
          </cell>
        </row>
        <row r="174">
          <cell r="D174" t="str">
            <v/>
          </cell>
        </row>
        <row r="175">
          <cell r="D175" t="str">
            <v/>
          </cell>
        </row>
        <row r="176">
          <cell r="D176" t="str">
            <v/>
          </cell>
        </row>
        <row r="177">
          <cell r="D177" t="str">
            <v/>
          </cell>
        </row>
        <row r="178">
          <cell r="D178" t="str">
            <v/>
          </cell>
        </row>
        <row r="179">
          <cell r="D179" t="str">
            <v/>
          </cell>
        </row>
        <row r="180">
          <cell r="D180" t="str">
            <v/>
          </cell>
        </row>
        <row r="181">
          <cell r="D181" t="str">
            <v/>
          </cell>
        </row>
        <row r="182">
          <cell r="D182" t="str">
            <v/>
          </cell>
        </row>
        <row r="183">
          <cell r="D183" t="str">
            <v/>
          </cell>
        </row>
        <row r="184">
          <cell r="D184" t="str">
            <v/>
          </cell>
        </row>
        <row r="185">
          <cell r="D185" t="str">
            <v/>
          </cell>
        </row>
        <row r="186">
          <cell r="D186" t="str">
            <v/>
          </cell>
        </row>
        <row r="187">
          <cell r="D187" t="str">
            <v/>
          </cell>
        </row>
        <row r="188">
          <cell r="D188" t="str">
            <v/>
          </cell>
        </row>
        <row r="189">
          <cell r="D189" t="str">
            <v/>
          </cell>
        </row>
        <row r="190">
          <cell r="D190" t="str">
            <v/>
          </cell>
        </row>
        <row r="191">
          <cell r="D191" t="str">
            <v/>
          </cell>
        </row>
        <row r="192">
          <cell r="D192" t="str">
            <v/>
          </cell>
        </row>
        <row r="193">
          <cell r="D193" t="str">
            <v/>
          </cell>
        </row>
        <row r="194">
          <cell r="D194" t="str">
            <v/>
          </cell>
        </row>
        <row r="195">
          <cell r="D195" t="str">
            <v/>
          </cell>
        </row>
        <row r="196">
          <cell r="D196" t="str">
            <v/>
          </cell>
        </row>
        <row r="197">
          <cell r="D197" t="str">
            <v/>
          </cell>
        </row>
        <row r="198">
          <cell r="D198" t="str">
            <v/>
          </cell>
        </row>
        <row r="199">
          <cell r="D199" t="str">
            <v/>
          </cell>
        </row>
        <row r="200">
          <cell r="D200" t="str">
            <v/>
          </cell>
        </row>
        <row r="201">
          <cell r="D201" t="str">
            <v/>
          </cell>
        </row>
        <row r="202">
          <cell r="D202" t="str">
            <v/>
          </cell>
        </row>
        <row r="203">
          <cell r="D203" t="str">
            <v/>
          </cell>
        </row>
        <row r="204">
          <cell r="D204" t="str">
            <v/>
          </cell>
        </row>
        <row r="205">
          <cell r="D205" t="str">
            <v/>
          </cell>
        </row>
        <row r="206">
          <cell r="D206" t="str">
            <v/>
          </cell>
        </row>
        <row r="207">
          <cell r="D207" t="str">
            <v/>
          </cell>
        </row>
        <row r="208">
          <cell r="D208" t="str">
            <v/>
          </cell>
        </row>
        <row r="209">
          <cell r="D209" t="str">
            <v/>
          </cell>
        </row>
        <row r="210">
          <cell r="D210" t="str">
            <v/>
          </cell>
        </row>
        <row r="211">
          <cell r="D211" t="str">
            <v/>
          </cell>
        </row>
        <row r="212">
          <cell r="D212" t="str">
            <v/>
          </cell>
        </row>
        <row r="213">
          <cell r="D213" t="str">
            <v/>
          </cell>
        </row>
        <row r="214">
          <cell r="D214" t="str">
            <v/>
          </cell>
        </row>
        <row r="215">
          <cell r="D215" t="str">
            <v/>
          </cell>
        </row>
        <row r="216">
          <cell r="D216" t="str">
            <v/>
          </cell>
        </row>
        <row r="217">
          <cell r="D217" t="str">
            <v/>
          </cell>
        </row>
        <row r="218">
          <cell r="D218" t="str">
            <v/>
          </cell>
        </row>
        <row r="219">
          <cell r="D219" t="str">
            <v/>
          </cell>
        </row>
        <row r="220">
          <cell r="D220" t="str">
            <v/>
          </cell>
        </row>
        <row r="221">
          <cell r="D221" t="str">
            <v/>
          </cell>
        </row>
        <row r="222">
          <cell r="D222" t="str">
            <v/>
          </cell>
        </row>
        <row r="223">
          <cell r="D223" t="str">
            <v/>
          </cell>
        </row>
        <row r="224">
          <cell r="D224" t="str">
            <v/>
          </cell>
        </row>
        <row r="225">
          <cell r="D225" t="str">
            <v/>
          </cell>
        </row>
        <row r="226">
          <cell r="D226" t="str">
            <v/>
          </cell>
        </row>
        <row r="227">
          <cell r="D227" t="str">
            <v/>
          </cell>
        </row>
        <row r="228">
          <cell r="D228" t="str">
            <v/>
          </cell>
        </row>
        <row r="229">
          <cell r="D229" t="str">
            <v/>
          </cell>
        </row>
        <row r="230">
          <cell r="D230" t="str">
            <v/>
          </cell>
        </row>
        <row r="231">
          <cell r="D231" t="str">
            <v/>
          </cell>
        </row>
        <row r="232">
          <cell r="D232" t="str">
            <v/>
          </cell>
        </row>
        <row r="233">
          <cell r="D233" t="str">
            <v/>
          </cell>
        </row>
        <row r="234">
          <cell r="D234" t="str">
            <v/>
          </cell>
        </row>
        <row r="235">
          <cell r="D235" t="str">
            <v/>
          </cell>
        </row>
        <row r="236">
          <cell r="D236" t="str">
            <v/>
          </cell>
        </row>
        <row r="237">
          <cell r="D237" t="str">
            <v/>
          </cell>
        </row>
        <row r="238">
          <cell r="D238" t="str">
            <v/>
          </cell>
        </row>
        <row r="239">
          <cell r="D239" t="str">
            <v/>
          </cell>
        </row>
        <row r="240">
          <cell r="D240" t="str">
            <v/>
          </cell>
        </row>
        <row r="241">
          <cell r="D241" t="str">
            <v/>
          </cell>
        </row>
        <row r="242">
          <cell r="D242" t="str">
            <v/>
          </cell>
        </row>
        <row r="243">
          <cell r="D243" t="str">
            <v/>
          </cell>
        </row>
        <row r="244">
          <cell r="D244" t="str">
            <v/>
          </cell>
        </row>
        <row r="245">
          <cell r="D245" t="str">
            <v/>
          </cell>
        </row>
        <row r="246">
          <cell r="D246" t="str">
            <v/>
          </cell>
        </row>
        <row r="247">
          <cell r="D247" t="str">
            <v/>
          </cell>
        </row>
        <row r="248">
          <cell r="D248" t="str">
            <v/>
          </cell>
        </row>
        <row r="249">
          <cell r="D249" t="str">
            <v/>
          </cell>
        </row>
        <row r="250">
          <cell r="D250" t="str">
            <v/>
          </cell>
        </row>
        <row r="251">
          <cell r="D251" t="str">
            <v/>
          </cell>
        </row>
        <row r="252">
          <cell r="D252" t="str">
            <v/>
          </cell>
        </row>
        <row r="253">
          <cell r="D253" t="str">
            <v/>
          </cell>
        </row>
        <row r="254">
          <cell r="D254" t="str">
            <v/>
          </cell>
        </row>
        <row r="255">
          <cell r="D255" t="str">
            <v/>
          </cell>
        </row>
        <row r="256">
          <cell r="D256" t="str">
            <v/>
          </cell>
        </row>
        <row r="257">
          <cell r="D257" t="str">
            <v/>
          </cell>
        </row>
        <row r="258">
          <cell r="D258" t="str">
            <v/>
          </cell>
        </row>
        <row r="259">
          <cell r="D259" t="str">
            <v/>
          </cell>
        </row>
        <row r="260">
          <cell r="D260" t="str">
            <v/>
          </cell>
        </row>
        <row r="261">
          <cell r="D261" t="str">
            <v/>
          </cell>
        </row>
        <row r="262">
          <cell r="D262" t="str">
            <v/>
          </cell>
        </row>
        <row r="263">
          <cell r="D263" t="str">
            <v/>
          </cell>
        </row>
        <row r="264">
          <cell r="D264" t="str">
            <v/>
          </cell>
        </row>
        <row r="265">
          <cell r="D265" t="str">
            <v/>
          </cell>
        </row>
        <row r="266">
          <cell r="D266" t="str">
            <v/>
          </cell>
        </row>
        <row r="267">
          <cell r="D267" t="str">
            <v/>
          </cell>
        </row>
        <row r="268">
          <cell r="D268" t="str">
            <v/>
          </cell>
        </row>
        <row r="269">
          <cell r="D269" t="str">
            <v/>
          </cell>
        </row>
        <row r="270">
          <cell r="D270" t="str">
            <v/>
          </cell>
        </row>
        <row r="271">
          <cell r="D271" t="str">
            <v/>
          </cell>
        </row>
        <row r="272">
          <cell r="D272" t="str">
            <v/>
          </cell>
        </row>
        <row r="273">
          <cell r="D273" t="str">
            <v/>
          </cell>
        </row>
        <row r="274">
          <cell r="D274" t="str">
            <v/>
          </cell>
        </row>
        <row r="275">
          <cell r="D275" t="str">
            <v/>
          </cell>
        </row>
        <row r="276">
          <cell r="D276" t="str">
            <v/>
          </cell>
        </row>
        <row r="277">
          <cell r="D277" t="str">
            <v/>
          </cell>
        </row>
        <row r="278">
          <cell r="D278" t="str">
            <v/>
          </cell>
        </row>
        <row r="279">
          <cell r="D279" t="str">
            <v/>
          </cell>
        </row>
        <row r="280">
          <cell r="D280" t="str">
            <v/>
          </cell>
        </row>
        <row r="281">
          <cell r="D281" t="str">
            <v/>
          </cell>
        </row>
        <row r="282">
          <cell r="D282" t="str">
            <v/>
          </cell>
        </row>
        <row r="283">
          <cell r="D283" t="str">
            <v/>
          </cell>
        </row>
        <row r="284">
          <cell r="D284" t="str">
            <v/>
          </cell>
        </row>
        <row r="285">
          <cell r="D285" t="str">
            <v/>
          </cell>
        </row>
        <row r="286">
          <cell r="D286" t="str">
            <v/>
          </cell>
        </row>
        <row r="287">
          <cell r="D287" t="str">
            <v/>
          </cell>
        </row>
        <row r="288">
          <cell r="D288" t="str">
            <v/>
          </cell>
        </row>
        <row r="289">
          <cell r="D289" t="str">
            <v/>
          </cell>
        </row>
        <row r="290">
          <cell r="D290" t="str">
            <v/>
          </cell>
        </row>
        <row r="291">
          <cell r="D291" t="str">
            <v/>
          </cell>
        </row>
        <row r="292">
          <cell r="D292" t="str">
            <v/>
          </cell>
        </row>
        <row r="293">
          <cell r="D293" t="str">
            <v/>
          </cell>
        </row>
        <row r="294">
          <cell r="D294" t="str">
            <v/>
          </cell>
        </row>
        <row r="295">
          <cell r="D295" t="str">
            <v/>
          </cell>
        </row>
        <row r="296">
          <cell r="D296" t="str">
            <v/>
          </cell>
        </row>
        <row r="297">
          <cell r="D297" t="str">
            <v/>
          </cell>
        </row>
        <row r="298">
          <cell r="D298" t="str">
            <v/>
          </cell>
        </row>
        <row r="299">
          <cell r="D299" t="str">
            <v/>
          </cell>
        </row>
        <row r="300">
          <cell r="D300" t="str">
            <v/>
          </cell>
        </row>
        <row r="301">
          <cell r="D301" t="str">
            <v/>
          </cell>
        </row>
        <row r="302">
          <cell r="D302" t="str">
            <v/>
          </cell>
        </row>
        <row r="303">
          <cell r="D303" t="str">
            <v/>
          </cell>
        </row>
        <row r="304">
          <cell r="D304" t="str">
            <v/>
          </cell>
        </row>
        <row r="305">
          <cell r="D305" t="str">
            <v/>
          </cell>
        </row>
        <row r="306">
          <cell r="D306" t="str">
            <v/>
          </cell>
        </row>
        <row r="307">
          <cell r="D307" t="str">
            <v/>
          </cell>
        </row>
        <row r="308">
          <cell r="D308" t="str">
            <v/>
          </cell>
        </row>
        <row r="309">
          <cell r="D309" t="str">
            <v/>
          </cell>
        </row>
        <row r="310">
          <cell r="D310" t="str">
            <v/>
          </cell>
        </row>
        <row r="311">
          <cell r="D311" t="str">
            <v/>
          </cell>
        </row>
        <row r="312">
          <cell r="D312" t="str">
            <v/>
          </cell>
        </row>
        <row r="313">
          <cell r="D313" t="str">
            <v/>
          </cell>
        </row>
        <row r="314">
          <cell r="D314" t="str">
            <v/>
          </cell>
        </row>
        <row r="315">
          <cell r="D315" t="str">
            <v/>
          </cell>
        </row>
        <row r="316">
          <cell r="D316" t="str">
            <v/>
          </cell>
        </row>
        <row r="317">
          <cell r="D317" t="str">
            <v/>
          </cell>
        </row>
        <row r="318">
          <cell r="D318" t="str">
            <v/>
          </cell>
        </row>
        <row r="319">
          <cell r="D319" t="str">
            <v/>
          </cell>
        </row>
        <row r="320">
          <cell r="D320" t="str">
            <v/>
          </cell>
        </row>
        <row r="321">
          <cell r="D321" t="str">
            <v/>
          </cell>
        </row>
        <row r="322">
          <cell r="D322" t="str">
            <v/>
          </cell>
        </row>
        <row r="323">
          <cell r="D323" t="str">
            <v/>
          </cell>
        </row>
        <row r="324">
          <cell r="D324" t="str">
            <v/>
          </cell>
        </row>
        <row r="325">
          <cell r="D325" t="str">
            <v/>
          </cell>
        </row>
        <row r="326">
          <cell r="D326" t="str">
            <v/>
          </cell>
        </row>
        <row r="327">
          <cell r="D327" t="str">
            <v/>
          </cell>
        </row>
        <row r="328">
          <cell r="D328" t="str">
            <v/>
          </cell>
        </row>
        <row r="329">
          <cell r="D329" t="str">
            <v/>
          </cell>
        </row>
        <row r="330">
          <cell r="D330" t="str">
            <v/>
          </cell>
        </row>
        <row r="331">
          <cell r="D331" t="str">
            <v/>
          </cell>
        </row>
        <row r="332">
          <cell r="D332" t="str">
            <v/>
          </cell>
        </row>
        <row r="333">
          <cell r="D333" t="str">
            <v/>
          </cell>
        </row>
        <row r="334">
          <cell r="D334" t="str">
            <v/>
          </cell>
        </row>
        <row r="335">
          <cell r="D335" t="str">
            <v/>
          </cell>
        </row>
        <row r="336">
          <cell r="D336" t="str">
            <v/>
          </cell>
        </row>
        <row r="337">
          <cell r="D337" t="str">
            <v/>
          </cell>
        </row>
        <row r="338">
          <cell r="D338" t="str">
            <v/>
          </cell>
        </row>
        <row r="339">
          <cell r="D339" t="str">
            <v/>
          </cell>
        </row>
        <row r="340">
          <cell r="D340" t="str">
            <v/>
          </cell>
        </row>
        <row r="341">
          <cell r="D341" t="str">
            <v/>
          </cell>
        </row>
        <row r="342">
          <cell r="D342" t="str">
            <v/>
          </cell>
        </row>
        <row r="343">
          <cell r="D343" t="str">
            <v/>
          </cell>
        </row>
        <row r="344">
          <cell r="D344" t="str">
            <v/>
          </cell>
        </row>
        <row r="345">
          <cell r="D345" t="str">
            <v/>
          </cell>
        </row>
        <row r="346">
          <cell r="D346" t="str">
            <v/>
          </cell>
        </row>
        <row r="347">
          <cell r="D347" t="str">
            <v/>
          </cell>
        </row>
        <row r="348">
          <cell r="D348" t="str">
            <v/>
          </cell>
        </row>
        <row r="349">
          <cell r="D349" t="str">
            <v/>
          </cell>
        </row>
        <row r="350">
          <cell r="D350" t="str">
            <v/>
          </cell>
        </row>
        <row r="351">
          <cell r="D351" t="str">
            <v/>
          </cell>
        </row>
        <row r="352">
          <cell r="D352" t="str">
            <v/>
          </cell>
        </row>
        <row r="353">
          <cell r="D353" t="str">
            <v/>
          </cell>
        </row>
        <row r="354">
          <cell r="D354" t="str">
            <v/>
          </cell>
        </row>
        <row r="355">
          <cell r="D355" t="str">
            <v/>
          </cell>
        </row>
        <row r="356">
          <cell r="D356" t="str">
            <v/>
          </cell>
        </row>
        <row r="357">
          <cell r="D357" t="str">
            <v/>
          </cell>
        </row>
        <row r="358">
          <cell r="D358" t="str">
            <v/>
          </cell>
        </row>
        <row r="359">
          <cell r="D359" t="str">
            <v/>
          </cell>
        </row>
        <row r="360">
          <cell r="D360" t="str">
            <v/>
          </cell>
        </row>
        <row r="361">
          <cell r="D361" t="str">
            <v/>
          </cell>
        </row>
        <row r="362">
          <cell r="D362" t="str">
            <v/>
          </cell>
        </row>
        <row r="363">
          <cell r="D363" t="str">
            <v/>
          </cell>
        </row>
        <row r="364">
          <cell r="D364" t="str">
            <v/>
          </cell>
        </row>
        <row r="365">
          <cell r="D365" t="str">
            <v/>
          </cell>
        </row>
        <row r="366">
          <cell r="D366" t="str">
            <v/>
          </cell>
        </row>
        <row r="367">
          <cell r="D367" t="str">
            <v/>
          </cell>
        </row>
        <row r="368">
          <cell r="D368" t="str">
            <v/>
          </cell>
        </row>
        <row r="369">
          <cell r="D369" t="str">
            <v/>
          </cell>
        </row>
        <row r="370">
          <cell r="D370" t="str">
            <v/>
          </cell>
        </row>
        <row r="371">
          <cell r="D371" t="str">
            <v/>
          </cell>
        </row>
        <row r="372">
          <cell r="D372" t="str">
            <v/>
          </cell>
        </row>
        <row r="373">
          <cell r="D373" t="str">
            <v/>
          </cell>
        </row>
        <row r="374">
          <cell r="D374" t="str">
            <v/>
          </cell>
        </row>
        <row r="375">
          <cell r="D375" t="str">
            <v/>
          </cell>
        </row>
        <row r="376">
          <cell r="D376" t="str">
            <v/>
          </cell>
        </row>
        <row r="377">
          <cell r="D377" t="str">
            <v/>
          </cell>
        </row>
        <row r="378">
          <cell r="D378" t="str">
            <v/>
          </cell>
        </row>
        <row r="379">
          <cell r="D379" t="str">
            <v/>
          </cell>
        </row>
        <row r="380">
          <cell r="D380" t="str">
            <v/>
          </cell>
        </row>
        <row r="381">
          <cell r="D381" t="str">
            <v/>
          </cell>
        </row>
        <row r="382">
          <cell r="D382" t="str">
            <v/>
          </cell>
        </row>
        <row r="383">
          <cell r="D383" t="str">
            <v/>
          </cell>
        </row>
        <row r="384">
          <cell r="D384" t="str">
            <v/>
          </cell>
        </row>
        <row r="385">
          <cell r="D385" t="str">
            <v/>
          </cell>
        </row>
        <row r="386">
          <cell r="D386" t="str">
            <v/>
          </cell>
        </row>
        <row r="387">
          <cell r="D387" t="str">
            <v/>
          </cell>
        </row>
        <row r="388">
          <cell r="D388" t="str">
            <v/>
          </cell>
        </row>
        <row r="389">
          <cell r="D389" t="str">
            <v/>
          </cell>
        </row>
        <row r="390">
          <cell r="D390" t="str">
            <v/>
          </cell>
        </row>
        <row r="391">
          <cell r="D391" t="str">
            <v/>
          </cell>
        </row>
        <row r="392">
          <cell r="D392" t="str">
            <v/>
          </cell>
        </row>
        <row r="393">
          <cell r="D393" t="str">
            <v/>
          </cell>
        </row>
        <row r="394">
          <cell r="D394" t="str">
            <v/>
          </cell>
        </row>
        <row r="395">
          <cell r="D395" t="str">
            <v/>
          </cell>
        </row>
        <row r="396">
          <cell r="D396" t="str">
            <v/>
          </cell>
        </row>
        <row r="397">
          <cell r="D397" t="str">
            <v/>
          </cell>
        </row>
        <row r="398">
          <cell r="D398" t="str">
            <v/>
          </cell>
        </row>
        <row r="399">
          <cell r="D399" t="str">
            <v/>
          </cell>
        </row>
        <row r="400">
          <cell r="D400" t="str">
            <v/>
          </cell>
        </row>
        <row r="401">
          <cell r="D401" t="str">
            <v/>
          </cell>
        </row>
        <row r="402">
          <cell r="D402" t="str">
            <v/>
          </cell>
        </row>
        <row r="403">
          <cell r="D403" t="str">
            <v/>
          </cell>
        </row>
        <row r="404">
          <cell r="D404" t="str">
            <v/>
          </cell>
        </row>
        <row r="405">
          <cell r="D405" t="str">
            <v/>
          </cell>
        </row>
        <row r="406">
          <cell r="D406" t="str">
            <v/>
          </cell>
        </row>
        <row r="407">
          <cell r="D407" t="str">
            <v/>
          </cell>
        </row>
        <row r="408">
          <cell r="D408" t="str">
            <v/>
          </cell>
        </row>
        <row r="409">
          <cell r="D409" t="str">
            <v/>
          </cell>
        </row>
        <row r="410">
          <cell r="D410" t="str">
            <v/>
          </cell>
        </row>
        <row r="411">
          <cell r="D411" t="str">
            <v/>
          </cell>
        </row>
        <row r="412">
          <cell r="D412" t="str">
            <v/>
          </cell>
        </row>
        <row r="413">
          <cell r="D413" t="str">
            <v/>
          </cell>
        </row>
        <row r="414">
          <cell r="D414" t="str">
            <v/>
          </cell>
        </row>
        <row r="415">
          <cell r="D415" t="str">
            <v/>
          </cell>
        </row>
        <row r="416">
          <cell r="D416" t="str">
            <v/>
          </cell>
        </row>
        <row r="417">
          <cell r="D417" t="str">
            <v/>
          </cell>
        </row>
        <row r="418">
          <cell r="D418" t="str">
            <v/>
          </cell>
        </row>
        <row r="419">
          <cell r="D419" t="str">
            <v/>
          </cell>
        </row>
        <row r="420">
          <cell r="D420" t="str">
            <v/>
          </cell>
        </row>
        <row r="421">
          <cell r="D421" t="str">
            <v/>
          </cell>
        </row>
        <row r="422">
          <cell r="D422" t="str">
            <v/>
          </cell>
        </row>
        <row r="423">
          <cell r="D423" t="str">
            <v/>
          </cell>
        </row>
        <row r="424">
          <cell r="D424" t="str">
            <v/>
          </cell>
        </row>
        <row r="425">
          <cell r="D425" t="str">
            <v/>
          </cell>
        </row>
        <row r="426">
          <cell r="D426" t="str">
            <v/>
          </cell>
        </row>
        <row r="427">
          <cell r="D427" t="str">
            <v/>
          </cell>
        </row>
        <row r="428">
          <cell r="D428" t="str">
            <v/>
          </cell>
        </row>
        <row r="429">
          <cell r="D429" t="str">
            <v/>
          </cell>
        </row>
        <row r="430">
          <cell r="D430" t="str">
            <v/>
          </cell>
        </row>
        <row r="431">
          <cell r="D431" t="str">
            <v/>
          </cell>
        </row>
        <row r="432">
          <cell r="D432" t="str">
            <v/>
          </cell>
        </row>
        <row r="433">
          <cell r="D433" t="str">
            <v/>
          </cell>
        </row>
        <row r="434">
          <cell r="D434" t="str">
            <v/>
          </cell>
        </row>
        <row r="435">
          <cell r="D435" t="str">
            <v/>
          </cell>
        </row>
        <row r="436">
          <cell r="D436" t="str">
            <v/>
          </cell>
        </row>
        <row r="437">
          <cell r="D437" t="str">
            <v/>
          </cell>
        </row>
        <row r="438">
          <cell r="D438" t="str">
            <v/>
          </cell>
        </row>
        <row r="439">
          <cell r="D439" t="str">
            <v/>
          </cell>
        </row>
        <row r="440">
          <cell r="D440" t="str">
            <v/>
          </cell>
        </row>
        <row r="441">
          <cell r="D441" t="str">
            <v/>
          </cell>
        </row>
        <row r="442">
          <cell r="D442" t="str">
            <v/>
          </cell>
        </row>
        <row r="443">
          <cell r="D443" t="str">
            <v/>
          </cell>
        </row>
        <row r="444">
          <cell r="D444" t="str">
            <v/>
          </cell>
        </row>
        <row r="445">
          <cell r="D445" t="str">
            <v/>
          </cell>
        </row>
        <row r="446">
          <cell r="D446" t="str">
            <v/>
          </cell>
        </row>
        <row r="447">
          <cell r="D447" t="str">
            <v/>
          </cell>
        </row>
        <row r="448">
          <cell r="D448" t="str">
            <v/>
          </cell>
        </row>
        <row r="449">
          <cell r="D449" t="str">
            <v/>
          </cell>
        </row>
        <row r="450">
          <cell r="D450" t="str">
            <v/>
          </cell>
        </row>
        <row r="451">
          <cell r="D451" t="str">
            <v/>
          </cell>
        </row>
        <row r="452">
          <cell r="D452" t="str">
            <v/>
          </cell>
        </row>
        <row r="453">
          <cell r="D453" t="str">
            <v/>
          </cell>
        </row>
        <row r="454">
          <cell r="D454" t="str">
            <v/>
          </cell>
        </row>
        <row r="455">
          <cell r="D455" t="str">
            <v/>
          </cell>
        </row>
        <row r="456">
          <cell r="D456" t="str">
            <v/>
          </cell>
        </row>
        <row r="457">
          <cell r="D457" t="str">
            <v/>
          </cell>
        </row>
        <row r="458">
          <cell r="D458" t="str">
            <v/>
          </cell>
        </row>
        <row r="459">
          <cell r="D459" t="str">
            <v/>
          </cell>
        </row>
        <row r="460">
          <cell r="D460" t="str">
            <v/>
          </cell>
        </row>
        <row r="461">
          <cell r="D461" t="str">
            <v/>
          </cell>
        </row>
        <row r="462">
          <cell r="D462" t="str">
            <v/>
          </cell>
        </row>
        <row r="463">
          <cell r="D463" t="str">
            <v/>
          </cell>
        </row>
        <row r="464">
          <cell r="D464" t="str">
            <v/>
          </cell>
        </row>
        <row r="465">
          <cell r="D465" t="str">
            <v/>
          </cell>
        </row>
        <row r="466">
          <cell r="D466" t="str">
            <v/>
          </cell>
        </row>
        <row r="467">
          <cell r="D467" t="str">
            <v/>
          </cell>
        </row>
        <row r="468">
          <cell r="D468" t="str">
            <v/>
          </cell>
        </row>
        <row r="469">
          <cell r="D469" t="str">
            <v/>
          </cell>
        </row>
        <row r="470">
          <cell r="D470" t="str">
            <v/>
          </cell>
        </row>
        <row r="471">
          <cell r="D471" t="str">
            <v/>
          </cell>
        </row>
        <row r="472">
          <cell r="D472" t="str">
            <v/>
          </cell>
        </row>
        <row r="473">
          <cell r="D473" t="str">
            <v/>
          </cell>
        </row>
        <row r="474">
          <cell r="D474" t="str">
            <v/>
          </cell>
        </row>
        <row r="475">
          <cell r="D475" t="str">
            <v/>
          </cell>
        </row>
        <row r="476">
          <cell r="D476" t="str">
            <v/>
          </cell>
        </row>
        <row r="477">
          <cell r="D477" t="str">
            <v/>
          </cell>
        </row>
        <row r="478">
          <cell r="D478" t="str">
            <v/>
          </cell>
        </row>
        <row r="479">
          <cell r="D479" t="str">
            <v/>
          </cell>
        </row>
        <row r="480">
          <cell r="D480" t="str">
            <v/>
          </cell>
        </row>
        <row r="481">
          <cell r="D481" t="str">
            <v/>
          </cell>
        </row>
        <row r="482">
          <cell r="D482" t="str">
            <v/>
          </cell>
        </row>
        <row r="483">
          <cell r="D483" t="str">
            <v/>
          </cell>
        </row>
        <row r="484">
          <cell r="D484" t="str">
            <v/>
          </cell>
        </row>
        <row r="485">
          <cell r="D485" t="str">
            <v/>
          </cell>
        </row>
        <row r="486">
          <cell r="D486" t="str">
            <v/>
          </cell>
        </row>
        <row r="487">
          <cell r="D487" t="str">
            <v/>
          </cell>
        </row>
        <row r="488">
          <cell r="D488" t="str">
            <v/>
          </cell>
        </row>
        <row r="489">
          <cell r="D489" t="str">
            <v/>
          </cell>
        </row>
        <row r="490">
          <cell r="D490" t="str">
            <v/>
          </cell>
        </row>
        <row r="491">
          <cell r="D491" t="str">
            <v/>
          </cell>
        </row>
        <row r="492">
          <cell r="D492" t="str">
            <v/>
          </cell>
        </row>
        <row r="493">
          <cell r="D493" t="str">
            <v/>
          </cell>
        </row>
        <row r="494">
          <cell r="D494" t="str">
            <v/>
          </cell>
        </row>
        <row r="495">
          <cell r="D495" t="str">
            <v/>
          </cell>
        </row>
        <row r="496">
          <cell r="D496" t="str">
            <v/>
          </cell>
        </row>
        <row r="497">
          <cell r="D497" t="str">
            <v/>
          </cell>
        </row>
        <row r="498">
          <cell r="D498" t="str">
            <v/>
          </cell>
        </row>
        <row r="499">
          <cell r="D499" t="str">
            <v/>
          </cell>
        </row>
        <row r="500">
          <cell r="D500" t="str">
            <v/>
          </cell>
        </row>
        <row r="501">
          <cell r="D501" t="str">
            <v/>
          </cell>
        </row>
        <row r="502">
          <cell r="D502" t="str">
            <v/>
          </cell>
        </row>
        <row r="503">
          <cell r="D503" t="str">
            <v/>
          </cell>
        </row>
        <row r="504">
          <cell r="D504" t="str">
            <v/>
          </cell>
        </row>
        <row r="505">
          <cell r="D505" t="str">
            <v/>
          </cell>
        </row>
        <row r="506">
          <cell r="D506" t="str">
            <v/>
          </cell>
        </row>
        <row r="507">
          <cell r="D507" t="str">
            <v/>
          </cell>
        </row>
        <row r="508">
          <cell r="D508" t="str">
            <v/>
          </cell>
        </row>
        <row r="509">
          <cell r="D509" t="str">
            <v/>
          </cell>
        </row>
        <row r="510">
          <cell r="D510" t="str">
            <v/>
          </cell>
        </row>
        <row r="511">
          <cell r="D511" t="str">
            <v/>
          </cell>
        </row>
        <row r="512">
          <cell r="D512" t="str">
            <v/>
          </cell>
        </row>
        <row r="513">
          <cell r="D513" t="str">
            <v/>
          </cell>
        </row>
        <row r="514">
          <cell r="D514" t="str">
            <v/>
          </cell>
        </row>
        <row r="515">
          <cell r="D515" t="str">
            <v/>
          </cell>
        </row>
        <row r="516">
          <cell r="D516" t="str">
            <v/>
          </cell>
        </row>
        <row r="517">
          <cell r="D517" t="str">
            <v/>
          </cell>
        </row>
        <row r="518">
          <cell r="D518" t="str">
            <v/>
          </cell>
        </row>
        <row r="519">
          <cell r="D519" t="str">
            <v/>
          </cell>
        </row>
        <row r="520">
          <cell r="D520" t="str">
            <v/>
          </cell>
        </row>
        <row r="521">
          <cell r="D521" t="str">
            <v/>
          </cell>
        </row>
        <row r="522">
          <cell r="D522" t="str">
            <v/>
          </cell>
        </row>
        <row r="523">
          <cell r="D523" t="str">
            <v/>
          </cell>
        </row>
        <row r="524">
          <cell r="D524" t="str">
            <v/>
          </cell>
        </row>
        <row r="525">
          <cell r="D525" t="str">
            <v/>
          </cell>
        </row>
        <row r="526">
          <cell r="D526" t="str">
            <v/>
          </cell>
        </row>
        <row r="527">
          <cell r="D527" t="str">
            <v/>
          </cell>
        </row>
        <row r="528">
          <cell r="D528" t="str">
            <v/>
          </cell>
        </row>
        <row r="529">
          <cell r="D529" t="str">
            <v/>
          </cell>
        </row>
        <row r="530">
          <cell r="D530" t="str">
            <v/>
          </cell>
        </row>
        <row r="531">
          <cell r="D531" t="str">
            <v/>
          </cell>
        </row>
        <row r="532">
          <cell r="D532" t="str">
            <v/>
          </cell>
        </row>
        <row r="533">
          <cell r="D533" t="str">
            <v/>
          </cell>
        </row>
        <row r="534">
          <cell r="D534" t="str">
            <v/>
          </cell>
        </row>
        <row r="535">
          <cell r="D535" t="str">
            <v/>
          </cell>
        </row>
        <row r="536">
          <cell r="D536" t="str">
            <v/>
          </cell>
        </row>
        <row r="537">
          <cell r="D537" t="str">
            <v/>
          </cell>
        </row>
        <row r="538">
          <cell r="D538" t="str">
            <v/>
          </cell>
        </row>
        <row r="539">
          <cell r="D539" t="str">
            <v/>
          </cell>
        </row>
        <row r="540">
          <cell r="D540" t="str">
            <v/>
          </cell>
        </row>
        <row r="541">
          <cell r="D541" t="str">
            <v/>
          </cell>
        </row>
        <row r="542">
          <cell r="D542" t="str">
            <v/>
          </cell>
        </row>
        <row r="543">
          <cell r="D543" t="str">
            <v/>
          </cell>
        </row>
        <row r="544">
          <cell r="D544" t="str">
            <v/>
          </cell>
        </row>
        <row r="545">
          <cell r="D545" t="str">
            <v/>
          </cell>
        </row>
        <row r="546">
          <cell r="D546" t="str">
            <v/>
          </cell>
        </row>
        <row r="547">
          <cell r="D547" t="str">
            <v/>
          </cell>
        </row>
        <row r="548">
          <cell r="D548" t="str">
            <v/>
          </cell>
        </row>
        <row r="549">
          <cell r="D549" t="str">
            <v/>
          </cell>
        </row>
        <row r="550">
          <cell r="D550" t="str">
            <v/>
          </cell>
        </row>
        <row r="551">
          <cell r="D551" t="str">
            <v/>
          </cell>
        </row>
        <row r="552">
          <cell r="D552" t="str">
            <v/>
          </cell>
        </row>
        <row r="553">
          <cell r="D553" t="str">
            <v/>
          </cell>
        </row>
        <row r="554">
          <cell r="D554" t="str">
            <v/>
          </cell>
        </row>
        <row r="555">
          <cell r="D555" t="str">
            <v/>
          </cell>
        </row>
        <row r="556">
          <cell r="D556" t="str">
            <v/>
          </cell>
        </row>
        <row r="557">
          <cell r="D557" t="str">
            <v/>
          </cell>
        </row>
        <row r="558">
          <cell r="D558" t="str">
            <v/>
          </cell>
        </row>
        <row r="559">
          <cell r="D559" t="str">
            <v/>
          </cell>
        </row>
        <row r="560">
          <cell r="D560" t="str">
            <v/>
          </cell>
        </row>
        <row r="561">
          <cell r="D561" t="str">
            <v/>
          </cell>
        </row>
        <row r="562">
          <cell r="D562" t="str">
            <v/>
          </cell>
        </row>
        <row r="563">
          <cell r="D563" t="str">
            <v/>
          </cell>
        </row>
        <row r="564">
          <cell r="D564" t="str">
            <v/>
          </cell>
        </row>
        <row r="565">
          <cell r="D565" t="str">
            <v/>
          </cell>
        </row>
        <row r="566">
          <cell r="D566" t="str">
            <v/>
          </cell>
        </row>
        <row r="567">
          <cell r="D567" t="str">
            <v/>
          </cell>
        </row>
        <row r="568">
          <cell r="D568" t="str">
            <v/>
          </cell>
        </row>
        <row r="569">
          <cell r="D569" t="str">
            <v/>
          </cell>
        </row>
        <row r="570">
          <cell r="D570" t="str">
            <v/>
          </cell>
        </row>
        <row r="571">
          <cell r="D571" t="str">
            <v/>
          </cell>
        </row>
        <row r="572">
          <cell r="D572" t="str">
            <v/>
          </cell>
        </row>
        <row r="573">
          <cell r="D573" t="str">
            <v/>
          </cell>
        </row>
        <row r="574">
          <cell r="D574" t="str">
            <v/>
          </cell>
        </row>
        <row r="575">
          <cell r="D575" t="str">
            <v/>
          </cell>
        </row>
        <row r="576">
          <cell r="D576" t="str">
            <v/>
          </cell>
        </row>
        <row r="577">
          <cell r="D577" t="str">
            <v/>
          </cell>
        </row>
        <row r="578">
          <cell r="D578" t="str">
            <v/>
          </cell>
        </row>
        <row r="579">
          <cell r="D579" t="str">
            <v/>
          </cell>
        </row>
        <row r="580">
          <cell r="D580" t="str">
            <v/>
          </cell>
        </row>
        <row r="581">
          <cell r="D581" t="str">
            <v/>
          </cell>
        </row>
        <row r="582">
          <cell r="D582" t="str">
            <v/>
          </cell>
        </row>
        <row r="583">
          <cell r="D583" t="str">
            <v/>
          </cell>
        </row>
        <row r="584">
          <cell r="D584" t="str">
            <v/>
          </cell>
        </row>
        <row r="585">
          <cell r="D585" t="str">
            <v/>
          </cell>
        </row>
        <row r="586">
          <cell r="D586" t="str">
            <v/>
          </cell>
        </row>
        <row r="587">
          <cell r="D587" t="str">
            <v/>
          </cell>
        </row>
        <row r="588">
          <cell r="D588" t="str">
            <v/>
          </cell>
        </row>
        <row r="589">
          <cell r="D589" t="str">
            <v/>
          </cell>
        </row>
        <row r="590">
          <cell r="D590" t="str">
            <v/>
          </cell>
        </row>
        <row r="591">
          <cell r="D591" t="str">
            <v/>
          </cell>
        </row>
        <row r="592">
          <cell r="D592" t="str">
            <v/>
          </cell>
        </row>
        <row r="593">
          <cell r="D593" t="str">
            <v/>
          </cell>
        </row>
        <row r="594">
          <cell r="D594" t="str">
            <v/>
          </cell>
        </row>
        <row r="595">
          <cell r="D595" t="str">
            <v/>
          </cell>
        </row>
        <row r="596">
          <cell r="D596" t="str">
            <v/>
          </cell>
        </row>
        <row r="597">
          <cell r="D597" t="str">
            <v/>
          </cell>
        </row>
        <row r="598">
          <cell r="D598" t="str">
            <v/>
          </cell>
        </row>
        <row r="599">
          <cell r="D599" t="str">
            <v/>
          </cell>
        </row>
        <row r="600">
          <cell r="D600" t="str">
            <v/>
          </cell>
        </row>
        <row r="601">
          <cell r="D601" t="str">
            <v/>
          </cell>
        </row>
        <row r="602">
          <cell r="D602" t="str">
            <v/>
          </cell>
        </row>
        <row r="603">
          <cell r="D603" t="str">
            <v/>
          </cell>
        </row>
        <row r="604">
          <cell r="D604" t="str">
            <v/>
          </cell>
        </row>
        <row r="605">
          <cell r="D605" t="str">
            <v/>
          </cell>
        </row>
        <row r="606">
          <cell r="D606" t="str">
            <v/>
          </cell>
        </row>
        <row r="607">
          <cell r="D607" t="str">
            <v/>
          </cell>
        </row>
        <row r="608">
          <cell r="D608" t="str">
            <v/>
          </cell>
        </row>
        <row r="609">
          <cell r="D609" t="str">
            <v/>
          </cell>
        </row>
        <row r="610">
          <cell r="D610" t="str">
            <v/>
          </cell>
        </row>
        <row r="611">
          <cell r="D611" t="str">
            <v/>
          </cell>
        </row>
        <row r="612">
          <cell r="D612" t="str">
            <v/>
          </cell>
        </row>
        <row r="613">
          <cell r="D613" t="str">
            <v/>
          </cell>
        </row>
        <row r="614">
          <cell r="D614" t="str">
            <v/>
          </cell>
        </row>
        <row r="615">
          <cell r="D615" t="str">
            <v/>
          </cell>
        </row>
        <row r="616">
          <cell r="D616" t="str">
            <v/>
          </cell>
        </row>
        <row r="617">
          <cell r="D617" t="str">
            <v/>
          </cell>
        </row>
        <row r="618">
          <cell r="D618" t="str">
            <v/>
          </cell>
        </row>
        <row r="619">
          <cell r="D619" t="str">
            <v/>
          </cell>
        </row>
        <row r="620">
          <cell r="D620" t="str">
            <v/>
          </cell>
        </row>
        <row r="621">
          <cell r="D621" t="str">
            <v/>
          </cell>
        </row>
        <row r="622">
          <cell r="D622" t="str">
            <v/>
          </cell>
        </row>
        <row r="623">
          <cell r="D623" t="str">
            <v/>
          </cell>
        </row>
        <row r="624">
          <cell r="D624" t="str">
            <v/>
          </cell>
        </row>
        <row r="625">
          <cell r="D625" t="str">
            <v/>
          </cell>
        </row>
        <row r="626">
          <cell r="D626" t="str">
            <v/>
          </cell>
        </row>
        <row r="627">
          <cell r="D627" t="str">
            <v/>
          </cell>
        </row>
        <row r="628">
          <cell r="D628" t="str">
            <v/>
          </cell>
        </row>
        <row r="629">
          <cell r="D629" t="str">
            <v/>
          </cell>
        </row>
        <row r="630">
          <cell r="D630" t="str">
            <v/>
          </cell>
        </row>
        <row r="631">
          <cell r="D631" t="str">
            <v/>
          </cell>
        </row>
        <row r="632">
          <cell r="D632" t="str">
            <v/>
          </cell>
        </row>
        <row r="633">
          <cell r="D633" t="str">
            <v/>
          </cell>
        </row>
        <row r="634">
          <cell r="D634" t="str">
            <v/>
          </cell>
        </row>
        <row r="635">
          <cell r="D635" t="str">
            <v/>
          </cell>
        </row>
        <row r="636">
          <cell r="D636" t="str">
            <v/>
          </cell>
        </row>
        <row r="637">
          <cell r="D637" t="str">
            <v/>
          </cell>
        </row>
        <row r="638">
          <cell r="D638" t="str">
            <v/>
          </cell>
        </row>
        <row r="639">
          <cell r="D639" t="str">
            <v/>
          </cell>
        </row>
        <row r="640">
          <cell r="D640" t="str">
            <v/>
          </cell>
        </row>
        <row r="641">
          <cell r="D641" t="str">
            <v/>
          </cell>
        </row>
        <row r="642">
          <cell r="D642" t="str">
            <v/>
          </cell>
        </row>
        <row r="643">
          <cell r="D643" t="str">
            <v/>
          </cell>
        </row>
        <row r="644">
          <cell r="D644" t="str">
            <v/>
          </cell>
        </row>
        <row r="645">
          <cell r="D645" t="str">
            <v/>
          </cell>
        </row>
        <row r="646">
          <cell r="D646" t="str">
            <v/>
          </cell>
        </row>
        <row r="647">
          <cell r="D647" t="str">
            <v/>
          </cell>
        </row>
        <row r="648">
          <cell r="D648" t="str">
            <v/>
          </cell>
        </row>
        <row r="649">
          <cell r="D649" t="str">
            <v/>
          </cell>
        </row>
        <row r="650">
          <cell r="D650" t="str">
            <v/>
          </cell>
        </row>
        <row r="651">
          <cell r="D651" t="str">
            <v/>
          </cell>
        </row>
        <row r="652">
          <cell r="D652" t="str">
            <v/>
          </cell>
        </row>
        <row r="653">
          <cell r="D653" t="str">
            <v/>
          </cell>
        </row>
        <row r="654">
          <cell r="D654" t="str">
            <v/>
          </cell>
        </row>
        <row r="655">
          <cell r="D655" t="str">
            <v/>
          </cell>
        </row>
        <row r="656">
          <cell r="D656" t="str">
            <v/>
          </cell>
        </row>
        <row r="657">
          <cell r="D657" t="str">
            <v/>
          </cell>
        </row>
        <row r="658">
          <cell r="D658" t="str">
            <v/>
          </cell>
        </row>
        <row r="659">
          <cell r="D659" t="str">
            <v/>
          </cell>
        </row>
        <row r="660">
          <cell r="D660" t="str">
            <v/>
          </cell>
        </row>
        <row r="661">
          <cell r="D661" t="str">
            <v/>
          </cell>
        </row>
        <row r="662">
          <cell r="D662" t="str">
            <v/>
          </cell>
        </row>
        <row r="663">
          <cell r="D663" t="str">
            <v/>
          </cell>
        </row>
        <row r="664">
          <cell r="D664" t="str">
            <v/>
          </cell>
        </row>
        <row r="665">
          <cell r="D665" t="str">
            <v/>
          </cell>
        </row>
        <row r="666">
          <cell r="D666" t="str">
            <v/>
          </cell>
        </row>
        <row r="667">
          <cell r="D667" t="str">
            <v/>
          </cell>
        </row>
        <row r="668">
          <cell r="D668" t="str">
            <v/>
          </cell>
        </row>
        <row r="669">
          <cell r="D669" t="str">
            <v/>
          </cell>
        </row>
        <row r="670">
          <cell r="D670" t="str">
            <v/>
          </cell>
        </row>
        <row r="671">
          <cell r="D671" t="str">
            <v/>
          </cell>
        </row>
        <row r="672">
          <cell r="D672" t="str">
            <v/>
          </cell>
        </row>
        <row r="673">
          <cell r="D673" t="str">
            <v/>
          </cell>
        </row>
        <row r="674">
          <cell r="D674" t="str">
            <v/>
          </cell>
        </row>
        <row r="675">
          <cell r="D675" t="str">
            <v/>
          </cell>
        </row>
        <row r="676">
          <cell r="D676" t="str">
            <v/>
          </cell>
        </row>
        <row r="677">
          <cell r="D677" t="str">
            <v/>
          </cell>
        </row>
        <row r="678">
          <cell r="D678" t="str">
            <v/>
          </cell>
        </row>
        <row r="679">
          <cell r="D679" t="str">
            <v/>
          </cell>
        </row>
        <row r="680">
          <cell r="D680" t="str">
            <v/>
          </cell>
        </row>
        <row r="681">
          <cell r="D681" t="str">
            <v/>
          </cell>
        </row>
        <row r="682">
          <cell r="D682" t="str">
            <v/>
          </cell>
        </row>
        <row r="683">
          <cell r="D683" t="str">
            <v/>
          </cell>
        </row>
        <row r="684">
          <cell r="D684" t="str">
            <v/>
          </cell>
        </row>
        <row r="685">
          <cell r="D685" t="str">
            <v/>
          </cell>
        </row>
        <row r="686">
          <cell r="D686" t="str">
            <v/>
          </cell>
        </row>
        <row r="687">
          <cell r="D687" t="str">
            <v/>
          </cell>
        </row>
        <row r="688">
          <cell r="D688" t="str">
            <v/>
          </cell>
        </row>
        <row r="689">
          <cell r="D689" t="str">
            <v/>
          </cell>
        </row>
        <row r="690">
          <cell r="D690" t="str">
            <v/>
          </cell>
        </row>
        <row r="691">
          <cell r="D691" t="str">
            <v/>
          </cell>
        </row>
        <row r="692">
          <cell r="D692" t="str">
            <v/>
          </cell>
        </row>
        <row r="693">
          <cell r="D693" t="str">
            <v/>
          </cell>
        </row>
        <row r="694">
          <cell r="D694" t="str">
            <v/>
          </cell>
        </row>
        <row r="695">
          <cell r="D695" t="str">
            <v/>
          </cell>
        </row>
        <row r="696">
          <cell r="D696" t="str">
            <v/>
          </cell>
        </row>
        <row r="697">
          <cell r="D697" t="str">
            <v/>
          </cell>
        </row>
        <row r="698">
          <cell r="D698" t="str">
            <v/>
          </cell>
        </row>
        <row r="699">
          <cell r="D699" t="str">
            <v/>
          </cell>
        </row>
        <row r="700">
          <cell r="D700" t="str">
            <v/>
          </cell>
        </row>
        <row r="701">
          <cell r="D701" t="str">
            <v/>
          </cell>
        </row>
        <row r="702">
          <cell r="D702" t="str">
            <v/>
          </cell>
        </row>
        <row r="703">
          <cell r="D703" t="str">
            <v/>
          </cell>
        </row>
        <row r="704">
          <cell r="D704" t="str">
            <v/>
          </cell>
        </row>
        <row r="705">
          <cell r="D705" t="str">
            <v/>
          </cell>
        </row>
        <row r="706">
          <cell r="D706" t="str">
            <v/>
          </cell>
        </row>
        <row r="707">
          <cell r="D707" t="str">
            <v/>
          </cell>
        </row>
        <row r="708">
          <cell r="D708" t="str">
            <v/>
          </cell>
        </row>
        <row r="709">
          <cell r="D709" t="str">
            <v/>
          </cell>
        </row>
        <row r="710">
          <cell r="D710" t="str">
            <v/>
          </cell>
        </row>
        <row r="711">
          <cell r="D711" t="str">
            <v/>
          </cell>
        </row>
        <row r="712">
          <cell r="D712" t="str">
            <v/>
          </cell>
        </row>
        <row r="713">
          <cell r="D713" t="str">
            <v/>
          </cell>
        </row>
        <row r="714">
          <cell r="D714" t="str">
            <v/>
          </cell>
        </row>
        <row r="715">
          <cell r="D715" t="str">
            <v/>
          </cell>
        </row>
        <row r="716">
          <cell r="D716" t="str">
            <v/>
          </cell>
        </row>
        <row r="717">
          <cell r="D717" t="str">
            <v/>
          </cell>
        </row>
        <row r="718">
          <cell r="D718" t="str">
            <v/>
          </cell>
        </row>
        <row r="719">
          <cell r="D719" t="str">
            <v/>
          </cell>
        </row>
        <row r="720">
          <cell r="D720" t="str">
            <v/>
          </cell>
        </row>
        <row r="721">
          <cell r="D721" t="str">
            <v/>
          </cell>
        </row>
        <row r="722">
          <cell r="D722" t="str">
            <v/>
          </cell>
        </row>
        <row r="723">
          <cell r="D723" t="str">
            <v/>
          </cell>
        </row>
        <row r="724">
          <cell r="D724" t="str">
            <v/>
          </cell>
        </row>
        <row r="725">
          <cell r="D725" t="str">
            <v/>
          </cell>
        </row>
        <row r="726">
          <cell r="D726" t="str">
            <v/>
          </cell>
        </row>
        <row r="727">
          <cell r="D727" t="str">
            <v/>
          </cell>
        </row>
        <row r="728">
          <cell r="D728" t="str">
            <v/>
          </cell>
        </row>
        <row r="729">
          <cell r="D729" t="str">
            <v/>
          </cell>
        </row>
        <row r="730">
          <cell r="D730" t="str">
            <v/>
          </cell>
        </row>
        <row r="731">
          <cell r="D731" t="str">
            <v/>
          </cell>
        </row>
        <row r="732">
          <cell r="D732" t="str">
            <v/>
          </cell>
        </row>
        <row r="733">
          <cell r="D733" t="str">
            <v/>
          </cell>
        </row>
        <row r="734">
          <cell r="D734" t="str">
            <v/>
          </cell>
        </row>
        <row r="735">
          <cell r="D735" t="str">
            <v/>
          </cell>
        </row>
        <row r="736">
          <cell r="D736" t="str">
            <v/>
          </cell>
        </row>
        <row r="737">
          <cell r="D737" t="str">
            <v/>
          </cell>
        </row>
        <row r="738">
          <cell r="D738" t="str">
            <v/>
          </cell>
        </row>
        <row r="739">
          <cell r="D739" t="str">
            <v/>
          </cell>
        </row>
        <row r="740">
          <cell r="D740" t="str">
            <v/>
          </cell>
        </row>
        <row r="741">
          <cell r="D741" t="str">
            <v/>
          </cell>
        </row>
        <row r="742">
          <cell r="D742" t="str">
            <v/>
          </cell>
        </row>
        <row r="743">
          <cell r="D743" t="str">
            <v/>
          </cell>
        </row>
        <row r="744">
          <cell r="D744" t="str">
            <v/>
          </cell>
        </row>
        <row r="745">
          <cell r="D745" t="str">
            <v/>
          </cell>
        </row>
        <row r="746">
          <cell r="D746" t="str">
            <v/>
          </cell>
        </row>
        <row r="747">
          <cell r="D747" t="str">
            <v/>
          </cell>
        </row>
        <row r="748">
          <cell r="D748" t="str">
            <v/>
          </cell>
        </row>
        <row r="749">
          <cell r="D749" t="str">
            <v/>
          </cell>
        </row>
        <row r="750">
          <cell r="D750" t="str">
            <v/>
          </cell>
        </row>
        <row r="751">
          <cell r="D751" t="str">
            <v/>
          </cell>
        </row>
        <row r="752">
          <cell r="D752" t="str">
            <v/>
          </cell>
        </row>
        <row r="753">
          <cell r="D753" t="str">
            <v/>
          </cell>
        </row>
        <row r="754">
          <cell r="D754" t="str">
            <v/>
          </cell>
        </row>
        <row r="755">
          <cell r="D755" t="str">
            <v/>
          </cell>
        </row>
        <row r="756">
          <cell r="D756" t="str">
            <v/>
          </cell>
        </row>
        <row r="757">
          <cell r="D757" t="str">
            <v/>
          </cell>
        </row>
        <row r="758">
          <cell r="D758" t="str">
            <v/>
          </cell>
        </row>
        <row r="759">
          <cell r="D759" t="str">
            <v/>
          </cell>
        </row>
        <row r="760">
          <cell r="D760" t="str">
            <v/>
          </cell>
        </row>
        <row r="761">
          <cell r="D761" t="str">
            <v/>
          </cell>
        </row>
        <row r="762">
          <cell r="D762" t="str">
            <v/>
          </cell>
        </row>
        <row r="763">
          <cell r="D763" t="str">
            <v/>
          </cell>
        </row>
        <row r="764">
          <cell r="D764" t="str">
            <v/>
          </cell>
        </row>
        <row r="765">
          <cell r="D765" t="str">
            <v/>
          </cell>
        </row>
        <row r="766">
          <cell r="D766" t="str">
            <v/>
          </cell>
        </row>
        <row r="767">
          <cell r="D767" t="str">
            <v/>
          </cell>
        </row>
        <row r="768">
          <cell r="D768" t="str">
            <v/>
          </cell>
        </row>
        <row r="769">
          <cell r="D769" t="str">
            <v/>
          </cell>
        </row>
        <row r="770">
          <cell r="D770" t="str">
            <v/>
          </cell>
        </row>
        <row r="771">
          <cell r="D771" t="str">
            <v/>
          </cell>
        </row>
        <row r="772">
          <cell r="D772" t="str">
            <v/>
          </cell>
        </row>
        <row r="773">
          <cell r="D773" t="str">
            <v/>
          </cell>
        </row>
        <row r="774">
          <cell r="D774" t="str">
            <v/>
          </cell>
        </row>
        <row r="775">
          <cell r="D775" t="str">
            <v/>
          </cell>
        </row>
        <row r="776">
          <cell r="D776" t="str">
            <v/>
          </cell>
        </row>
        <row r="777">
          <cell r="D777" t="str">
            <v/>
          </cell>
        </row>
        <row r="778">
          <cell r="D778" t="str">
            <v/>
          </cell>
        </row>
        <row r="779">
          <cell r="D779" t="str">
            <v/>
          </cell>
        </row>
        <row r="780">
          <cell r="D780" t="str">
            <v/>
          </cell>
        </row>
        <row r="781">
          <cell r="D781" t="str">
            <v/>
          </cell>
        </row>
        <row r="782">
          <cell r="D782" t="str">
            <v/>
          </cell>
        </row>
        <row r="783">
          <cell r="D783" t="str">
            <v/>
          </cell>
        </row>
        <row r="784">
          <cell r="D784" t="str">
            <v/>
          </cell>
        </row>
        <row r="785">
          <cell r="D785" t="str">
            <v/>
          </cell>
        </row>
        <row r="786">
          <cell r="D786" t="str">
            <v/>
          </cell>
        </row>
        <row r="787">
          <cell r="D787" t="str">
            <v/>
          </cell>
        </row>
        <row r="788">
          <cell r="D788" t="str">
            <v/>
          </cell>
        </row>
        <row r="789">
          <cell r="D789" t="str">
            <v/>
          </cell>
        </row>
        <row r="790">
          <cell r="D790" t="str">
            <v/>
          </cell>
        </row>
        <row r="791">
          <cell r="D791" t="str">
            <v/>
          </cell>
        </row>
        <row r="792">
          <cell r="D792" t="str">
            <v/>
          </cell>
        </row>
        <row r="793">
          <cell r="D793" t="str">
            <v/>
          </cell>
        </row>
        <row r="794">
          <cell r="D794" t="str">
            <v/>
          </cell>
        </row>
        <row r="795">
          <cell r="D795" t="str">
            <v/>
          </cell>
        </row>
        <row r="796">
          <cell r="D796" t="str">
            <v/>
          </cell>
        </row>
        <row r="797">
          <cell r="D797" t="str">
            <v/>
          </cell>
        </row>
        <row r="798">
          <cell r="D798" t="str">
            <v/>
          </cell>
        </row>
        <row r="799">
          <cell r="D799" t="str">
            <v/>
          </cell>
        </row>
        <row r="800">
          <cell r="D800" t="str">
            <v/>
          </cell>
        </row>
        <row r="801">
          <cell r="D801" t="str">
            <v/>
          </cell>
        </row>
        <row r="802">
          <cell r="D802" t="str">
            <v/>
          </cell>
        </row>
        <row r="803">
          <cell r="D803" t="str">
            <v/>
          </cell>
        </row>
        <row r="804">
          <cell r="D804" t="str">
            <v/>
          </cell>
        </row>
        <row r="805">
          <cell r="D805" t="str">
            <v/>
          </cell>
        </row>
        <row r="806">
          <cell r="D806" t="str">
            <v/>
          </cell>
        </row>
        <row r="807">
          <cell r="D807" t="str">
            <v/>
          </cell>
        </row>
        <row r="808">
          <cell r="D808" t="str">
            <v/>
          </cell>
        </row>
        <row r="809">
          <cell r="D809" t="str">
            <v/>
          </cell>
        </row>
        <row r="810">
          <cell r="D810" t="str">
            <v/>
          </cell>
        </row>
        <row r="811">
          <cell r="D811" t="str">
            <v/>
          </cell>
        </row>
        <row r="812">
          <cell r="D812" t="str">
            <v/>
          </cell>
        </row>
        <row r="813">
          <cell r="D813" t="str">
            <v/>
          </cell>
        </row>
        <row r="814">
          <cell r="D814" t="str">
            <v/>
          </cell>
        </row>
        <row r="815">
          <cell r="D815" t="str">
            <v/>
          </cell>
        </row>
        <row r="816">
          <cell r="D816" t="str">
            <v/>
          </cell>
        </row>
        <row r="817">
          <cell r="D817" t="str">
            <v/>
          </cell>
        </row>
        <row r="818">
          <cell r="D818" t="str">
            <v/>
          </cell>
        </row>
        <row r="819">
          <cell r="D819" t="str">
            <v/>
          </cell>
        </row>
        <row r="820">
          <cell r="D820" t="str">
            <v/>
          </cell>
        </row>
        <row r="821">
          <cell r="D821" t="str">
            <v/>
          </cell>
        </row>
        <row r="822">
          <cell r="D822" t="str">
            <v/>
          </cell>
        </row>
        <row r="823">
          <cell r="D823" t="str">
            <v/>
          </cell>
        </row>
        <row r="824">
          <cell r="D824" t="str">
            <v/>
          </cell>
        </row>
        <row r="825">
          <cell r="D825" t="str">
            <v/>
          </cell>
        </row>
        <row r="826">
          <cell r="D826" t="str">
            <v/>
          </cell>
        </row>
        <row r="827">
          <cell r="D827" t="str">
            <v/>
          </cell>
        </row>
        <row r="828">
          <cell r="D828" t="str">
            <v/>
          </cell>
        </row>
        <row r="829">
          <cell r="D829" t="str">
            <v/>
          </cell>
        </row>
        <row r="830">
          <cell r="D830" t="str">
            <v/>
          </cell>
        </row>
        <row r="831">
          <cell r="D831" t="str">
            <v/>
          </cell>
        </row>
        <row r="832">
          <cell r="D832" t="str">
            <v/>
          </cell>
        </row>
        <row r="833">
          <cell r="D833" t="str">
            <v/>
          </cell>
        </row>
        <row r="834">
          <cell r="D834" t="str">
            <v/>
          </cell>
        </row>
        <row r="835">
          <cell r="D835" t="str">
            <v/>
          </cell>
        </row>
        <row r="836">
          <cell r="D836" t="str">
            <v/>
          </cell>
        </row>
        <row r="837">
          <cell r="D837" t="str">
            <v/>
          </cell>
        </row>
        <row r="838">
          <cell r="D838" t="str">
            <v/>
          </cell>
        </row>
        <row r="839">
          <cell r="D839" t="str">
            <v/>
          </cell>
        </row>
        <row r="840">
          <cell r="D840" t="str">
            <v/>
          </cell>
        </row>
        <row r="841">
          <cell r="D841" t="str">
            <v/>
          </cell>
        </row>
        <row r="842">
          <cell r="D842" t="str">
            <v/>
          </cell>
        </row>
        <row r="843">
          <cell r="D843" t="str">
            <v/>
          </cell>
        </row>
        <row r="844">
          <cell r="D844" t="str">
            <v/>
          </cell>
        </row>
        <row r="845">
          <cell r="D845" t="str">
            <v/>
          </cell>
        </row>
        <row r="846">
          <cell r="D846" t="str">
            <v/>
          </cell>
        </row>
        <row r="847">
          <cell r="D847" t="str">
            <v/>
          </cell>
        </row>
        <row r="848">
          <cell r="D848" t="str">
            <v/>
          </cell>
        </row>
        <row r="849">
          <cell r="D849" t="str">
            <v/>
          </cell>
        </row>
        <row r="850">
          <cell r="D850" t="str">
            <v/>
          </cell>
        </row>
        <row r="851">
          <cell r="D851" t="str">
            <v/>
          </cell>
        </row>
        <row r="852">
          <cell r="D852" t="str">
            <v/>
          </cell>
        </row>
        <row r="853">
          <cell r="D853" t="str">
            <v/>
          </cell>
        </row>
        <row r="854">
          <cell r="D854" t="str">
            <v/>
          </cell>
        </row>
        <row r="855">
          <cell r="D855" t="str">
            <v/>
          </cell>
        </row>
        <row r="856">
          <cell r="D856" t="str">
            <v/>
          </cell>
        </row>
        <row r="857">
          <cell r="D857" t="str">
            <v/>
          </cell>
        </row>
        <row r="858">
          <cell r="D858" t="str">
            <v/>
          </cell>
        </row>
        <row r="859">
          <cell r="D859" t="str">
            <v/>
          </cell>
        </row>
        <row r="860">
          <cell r="D860" t="str">
            <v/>
          </cell>
        </row>
        <row r="861">
          <cell r="D861" t="str">
            <v/>
          </cell>
        </row>
        <row r="862">
          <cell r="D862" t="str">
            <v/>
          </cell>
        </row>
        <row r="863">
          <cell r="D863" t="str">
            <v/>
          </cell>
        </row>
        <row r="864">
          <cell r="D864" t="str">
            <v/>
          </cell>
        </row>
        <row r="865">
          <cell r="D865" t="str">
            <v/>
          </cell>
        </row>
        <row r="866">
          <cell r="D866" t="str">
            <v/>
          </cell>
        </row>
        <row r="867">
          <cell r="D867" t="str">
            <v/>
          </cell>
        </row>
        <row r="868">
          <cell r="D868" t="str">
            <v/>
          </cell>
        </row>
        <row r="869">
          <cell r="D869" t="str">
            <v/>
          </cell>
        </row>
        <row r="870">
          <cell r="D870" t="str">
            <v/>
          </cell>
        </row>
        <row r="871">
          <cell r="D871" t="str">
            <v/>
          </cell>
        </row>
        <row r="872">
          <cell r="D872" t="str">
            <v/>
          </cell>
        </row>
        <row r="873">
          <cell r="D873" t="str">
            <v/>
          </cell>
        </row>
        <row r="874">
          <cell r="D874" t="str">
            <v/>
          </cell>
        </row>
        <row r="875">
          <cell r="D875" t="str">
            <v/>
          </cell>
        </row>
        <row r="876">
          <cell r="D876" t="str">
            <v/>
          </cell>
        </row>
        <row r="877">
          <cell r="D877" t="str">
            <v/>
          </cell>
        </row>
        <row r="878">
          <cell r="D878" t="str">
            <v/>
          </cell>
        </row>
        <row r="879">
          <cell r="D879" t="str">
            <v/>
          </cell>
        </row>
        <row r="880">
          <cell r="D880" t="str">
            <v/>
          </cell>
        </row>
        <row r="881">
          <cell r="D881" t="str">
            <v/>
          </cell>
        </row>
        <row r="882">
          <cell r="D882" t="str">
            <v/>
          </cell>
        </row>
        <row r="883">
          <cell r="D883" t="str">
            <v/>
          </cell>
        </row>
        <row r="884">
          <cell r="D884" t="str">
            <v/>
          </cell>
        </row>
        <row r="885">
          <cell r="D885" t="str">
            <v/>
          </cell>
        </row>
        <row r="886">
          <cell r="D886" t="str">
            <v/>
          </cell>
        </row>
        <row r="887">
          <cell r="D887" t="str">
            <v/>
          </cell>
        </row>
        <row r="888">
          <cell r="D888" t="str">
            <v/>
          </cell>
        </row>
        <row r="889">
          <cell r="D889" t="str">
            <v/>
          </cell>
        </row>
        <row r="890">
          <cell r="D890" t="str">
            <v/>
          </cell>
        </row>
        <row r="891">
          <cell r="D891" t="str">
            <v/>
          </cell>
        </row>
        <row r="892">
          <cell r="D892" t="str">
            <v/>
          </cell>
        </row>
        <row r="893">
          <cell r="D893" t="str">
            <v/>
          </cell>
        </row>
        <row r="894">
          <cell r="D894" t="str">
            <v/>
          </cell>
        </row>
        <row r="895">
          <cell r="D895" t="str">
            <v/>
          </cell>
        </row>
        <row r="896">
          <cell r="D896" t="str">
            <v/>
          </cell>
        </row>
        <row r="897">
          <cell r="D897" t="str">
            <v/>
          </cell>
        </row>
        <row r="898">
          <cell r="D898" t="str">
            <v/>
          </cell>
        </row>
        <row r="899">
          <cell r="D899" t="str">
            <v/>
          </cell>
        </row>
        <row r="900">
          <cell r="D900" t="str">
            <v/>
          </cell>
        </row>
        <row r="901">
          <cell r="D901" t="str">
            <v/>
          </cell>
        </row>
        <row r="902">
          <cell r="D902" t="str">
            <v/>
          </cell>
        </row>
        <row r="903">
          <cell r="D903" t="str">
            <v/>
          </cell>
        </row>
        <row r="904">
          <cell r="D904" t="str">
            <v/>
          </cell>
        </row>
        <row r="905">
          <cell r="D905" t="str">
            <v/>
          </cell>
        </row>
        <row r="906">
          <cell r="D906" t="str">
            <v/>
          </cell>
        </row>
        <row r="907">
          <cell r="D907" t="str">
            <v/>
          </cell>
        </row>
        <row r="908">
          <cell r="D908" t="str">
            <v/>
          </cell>
        </row>
        <row r="909">
          <cell r="D909" t="str">
            <v/>
          </cell>
        </row>
        <row r="910">
          <cell r="D910" t="str">
            <v/>
          </cell>
        </row>
        <row r="911">
          <cell r="D911" t="str">
            <v/>
          </cell>
        </row>
        <row r="912">
          <cell r="D912" t="str">
            <v/>
          </cell>
        </row>
        <row r="913">
          <cell r="D913" t="str">
            <v/>
          </cell>
        </row>
        <row r="914">
          <cell r="D914" t="str">
            <v/>
          </cell>
        </row>
        <row r="915">
          <cell r="D915" t="str">
            <v/>
          </cell>
        </row>
        <row r="916">
          <cell r="D916" t="str">
            <v/>
          </cell>
        </row>
        <row r="917">
          <cell r="D917" t="str">
            <v/>
          </cell>
        </row>
        <row r="918">
          <cell r="D918" t="str">
            <v/>
          </cell>
        </row>
        <row r="919">
          <cell r="D919" t="str">
            <v/>
          </cell>
        </row>
        <row r="920">
          <cell r="D920" t="str">
            <v/>
          </cell>
        </row>
        <row r="921">
          <cell r="D921" t="str">
            <v/>
          </cell>
        </row>
        <row r="922">
          <cell r="D922" t="str">
            <v/>
          </cell>
        </row>
        <row r="923">
          <cell r="D923" t="str">
            <v/>
          </cell>
        </row>
        <row r="924">
          <cell r="D924" t="str">
            <v/>
          </cell>
        </row>
        <row r="925">
          <cell r="D925" t="str">
            <v/>
          </cell>
        </row>
        <row r="926">
          <cell r="D926" t="str">
            <v/>
          </cell>
        </row>
        <row r="927">
          <cell r="D927" t="str">
            <v/>
          </cell>
        </row>
        <row r="928">
          <cell r="D928" t="str">
            <v/>
          </cell>
        </row>
        <row r="929">
          <cell r="D929" t="str">
            <v/>
          </cell>
        </row>
        <row r="930">
          <cell r="D930" t="str">
            <v/>
          </cell>
        </row>
        <row r="931">
          <cell r="D931" t="str">
            <v/>
          </cell>
        </row>
        <row r="932">
          <cell r="D932" t="str">
            <v/>
          </cell>
        </row>
        <row r="933">
          <cell r="D933" t="str">
            <v/>
          </cell>
        </row>
        <row r="934">
          <cell r="D934" t="str">
            <v/>
          </cell>
        </row>
        <row r="935">
          <cell r="D935" t="str">
            <v/>
          </cell>
        </row>
        <row r="936">
          <cell r="D936" t="str">
            <v/>
          </cell>
        </row>
        <row r="937">
          <cell r="D937" t="str">
            <v/>
          </cell>
        </row>
        <row r="938">
          <cell r="D938" t="str">
            <v/>
          </cell>
        </row>
        <row r="939">
          <cell r="D939" t="str">
            <v/>
          </cell>
        </row>
        <row r="940">
          <cell r="D940" t="str">
            <v/>
          </cell>
        </row>
        <row r="941">
          <cell r="D941" t="str">
            <v/>
          </cell>
        </row>
        <row r="942">
          <cell r="D942" t="str">
            <v/>
          </cell>
        </row>
        <row r="943">
          <cell r="D943" t="str">
            <v/>
          </cell>
        </row>
        <row r="944">
          <cell r="D944" t="str">
            <v/>
          </cell>
        </row>
        <row r="945">
          <cell r="D945" t="str">
            <v/>
          </cell>
        </row>
        <row r="946">
          <cell r="D946" t="str">
            <v/>
          </cell>
        </row>
        <row r="947">
          <cell r="D947" t="str">
            <v/>
          </cell>
        </row>
        <row r="948">
          <cell r="D948" t="str">
            <v/>
          </cell>
        </row>
        <row r="949">
          <cell r="D949" t="str">
            <v/>
          </cell>
        </row>
        <row r="950">
          <cell r="D950" t="str">
            <v/>
          </cell>
        </row>
        <row r="951">
          <cell r="D951" t="str">
            <v/>
          </cell>
        </row>
        <row r="952">
          <cell r="D952" t="str">
            <v/>
          </cell>
        </row>
        <row r="953">
          <cell r="D953" t="str">
            <v/>
          </cell>
        </row>
        <row r="954">
          <cell r="D954" t="str">
            <v/>
          </cell>
        </row>
        <row r="955">
          <cell r="D955" t="str">
            <v/>
          </cell>
        </row>
        <row r="956">
          <cell r="D956" t="str">
            <v/>
          </cell>
        </row>
        <row r="957">
          <cell r="D957" t="str">
            <v/>
          </cell>
        </row>
        <row r="958">
          <cell r="D958" t="str">
            <v/>
          </cell>
        </row>
        <row r="959">
          <cell r="D959" t="str">
            <v/>
          </cell>
        </row>
        <row r="960">
          <cell r="D960" t="str">
            <v/>
          </cell>
        </row>
        <row r="961">
          <cell r="D961" t="str">
            <v/>
          </cell>
        </row>
        <row r="962">
          <cell r="D962" t="str">
            <v/>
          </cell>
        </row>
        <row r="963">
          <cell r="D963" t="str">
            <v/>
          </cell>
        </row>
        <row r="964">
          <cell r="D964" t="str">
            <v/>
          </cell>
        </row>
        <row r="965">
          <cell r="D965" t="str">
            <v/>
          </cell>
        </row>
        <row r="966">
          <cell r="D966" t="str">
            <v/>
          </cell>
        </row>
        <row r="967">
          <cell r="D967" t="str">
            <v/>
          </cell>
        </row>
        <row r="968">
          <cell r="D968" t="str">
            <v/>
          </cell>
        </row>
        <row r="969">
          <cell r="D969" t="str">
            <v/>
          </cell>
        </row>
        <row r="970">
          <cell r="D970" t="str">
            <v/>
          </cell>
        </row>
        <row r="971">
          <cell r="D971" t="str">
            <v/>
          </cell>
        </row>
        <row r="972">
          <cell r="D972" t="str">
            <v/>
          </cell>
        </row>
        <row r="973">
          <cell r="D973" t="str">
            <v/>
          </cell>
        </row>
        <row r="974">
          <cell r="D974" t="str">
            <v/>
          </cell>
        </row>
        <row r="975">
          <cell r="D975" t="str">
            <v/>
          </cell>
        </row>
        <row r="976">
          <cell r="D976" t="str">
            <v/>
          </cell>
        </row>
        <row r="977">
          <cell r="D977" t="str">
            <v/>
          </cell>
        </row>
        <row r="978">
          <cell r="D978" t="str">
            <v/>
          </cell>
        </row>
        <row r="979">
          <cell r="D979" t="str">
            <v/>
          </cell>
        </row>
        <row r="980">
          <cell r="D980" t="str">
            <v/>
          </cell>
        </row>
        <row r="981">
          <cell r="D981" t="str">
            <v/>
          </cell>
        </row>
        <row r="982">
          <cell r="D982" t="str">
            <v/>
          </cell>
        </row>
        <row r="983">
          <cell r="D983" t="str">
            <v/>
          </cell>
        </row>
        <row r="984">
          <cell r="D984" t="str">
            <v/>
          </cell>
        </row>
        <row r="985">
          <cell r="D985" t="str">
            <v/>
          </cell>
        </row>
        <row r="986">
          <cell r="D986" t="str">
            <v/>
          </cell>
        </row>
        <row r="987">
          <cell r="D987" t="str">
            <v/>
          </cell>
        </row>
        <row r="988">
          <cell r="D988" t="str">
            <v/>
          </cell>
        </row>
        <row r="989">
          <cell r="D989" t="str">
            <v/>
          </cell>
        </row>
        <row r="990">
          <cell r="D990" t="str">
            <v/>
          </cell>
        </row>
        <row r="991">
          <cell r="D991" t="str">
            <v/>
          </cell>
        </row>
        <row r="992">
          <cell r="D992" t="str">
            <v/>
          </cell>
        </row>
        <row r="993">
          <cell r="D993" t="str">
            <v/>
          </cell>
        </row>
        <row r="994">
          <cell r="D994" t="str">
            <v/>
          </cell>
        </row>
        <row r="995">
          <cell r="D995" t="str">
            <v/>
          </cell>
        </row>
        <row r="996">
          <cell r="D996" t="str">
            <v/>
          </cell>
        </row>
        <row r="997">
          <cell r="D997" t="str">
            <v/>
          </cell>
        </row>
        <row r="998">
          <cell r="D998" t="str">
            <v/>
          </cell>
        </row>
        <row r="999">
          <cell r="D999" t="str">
            <v/>
          </cell>
        </row>
        <row r="1000">
          <cell r="D1000" t="str">
            <v/>
          </cell>
        </row>
        <row r="1001">
          <cell r="D1001" t="str">
            <v/>
          </cell>
        </row>
        <row r="1002">
          <cell r="D1002" t="str">
            <v/>
          </cell>
        </row>
        <row r="1003">
          <cell r="D1003" t="str">
            <v/>
          </cell>
        </row>
        <row r="1004">
          <cell r="D1004" t="str">
            <v/>
          </cell>
        </row>
        <row r="1005">
          <cell r="D1005" t="str">
            <v/>
          </cell>
        </row>
        <row r="1006">
          <cell r="D1006" t="str">
            <v/>
          </cell>
        </row>
        <row r="1007">
          <cell r="D1007" t="str">
            <v/>
          </cell>
        </row>
        <row r="1008">
          <cell r="D1008" t="str">
            <v/>
          </cell>
        </row>
        <row r="1009">
          <cell r="D1009" t="str">
            <v/>
          </cell>
        </row>
        <row r="1010">
          <cell r="D1010" t="str">
            <v/>
          </cell>
        </row>
        <row r="1011">
          <cell r="D1011" t="str">
            <v/>
          </cell>
        </row>
        <row r="1012">
          <cell r="D1012" t="str">
            <v/>
          </cell>
        </row>
        <row r="1013">
          <cell r="D1013" t="str">
            <v/>
          </cell>
        </row>
        <row r="1014">
          <cell r="D1014" t="str">
            <v/>
          </cell>
        </row>
        <row r="1015">
          <cell r="D1015" t="str">
            <v/>
          </cell>
        </row>
        <row r="1016">
          <cell r="D1016" t="str">
            <v/>
          </cell>
        </row>
        <row r="1017">
          <cell r="D1017" t="str">
            <v/>
          </cell>
        </row>
        <row r="1018">
          <cell r="D1018" t="str">
            <v/>
          </cell>
        </row>
        <row r="1019">
          <cell r="D1019" t="str">
            <v/>
          </cell>
        </row>
        <row r="1020">
          <cell r="D1020" t="str">
            <v/>
          </cell>
        </row>
        <row r="1021">
          <cell r="D1021" t="str">
            <v/>
          </cell>
        </row>
        <row r="1022">
          <cell r="D1022" t="str">
            <v/>
          </cell>
        </row>
        <row r="1023">
          <cell r="D1023" t="str">
            <v/>
          </cell>
        </row>
        <row r="1024">
          <cell r="D1024" t="str">
            <v/>
          </cell>
        </row>
        <row r="1025">
          <cell r="D1025" t="str">
            <v/>
          </cell>
        </row>
        <row r="1026">
          <cell r="D1026" t="str">
            <v/>
          </cell>
        </row>
        <row r="1027">
          <cell r="D1027" t="str">
            <v/>
          </cell>
        </row>
        <row r="1028">
          <cell r="D1028" t="str">
            <v/>
          </cell>
        </row>
        <row r="1029">
          <cell r="D1029" t="str">
            <v/>
          </cell>
        </row>
        <row r="1030">
          <cell r="D1030" t="str">
            <v/>
          </cell>
        </row>
        <row r="1031">
          <cell r="D1031" t="str">
            <v/>
          </cell>
        </row>
        <row r="1032">
          <cell r="D1032" t="str">
            <v/>
          </cell>
        </row>
        <row r="1033">
          <cell r="D1033" t="str">
            <v/>
          </cell>
        </row>
        <row r="1034">
          <cell r="D1034" t="str">
            <v/>
          </cell>
        </row>
        <row r="1035">
          <cell r="D1035" t="str">
            <v/>
          </cell>
        </row>
        <row r="1036">
          <cell r="D1036" t="str">
            <v/>
          </cell>
        </row>
        <row r="1037">
          <cell r="D1037" t="str">
            <v/>
          </cell>
        </row>
        <row r="1038">
          <cell r="D1038" t="str">
            <v/>
          </cell>
        </row>
        <row r="1039">
          <cell r="D1039" t="str">
            <v/>
          </cell>
        </row>
        <row r="1040">
          <cell r="D1040" t="str">
            <v/>
          </cell>
        </row>
        <row r="1041">
          <cell r="D1041" t="str">
            <v/>
          </cell>
        </row>
        <row r="1042">
          <cell r="D1042" t="str">
            <v/>
          </cell>
        </row>
        <row r="1043">
          <cell r="D1043" t="str">
            <v/>
          </cell>
        </row>
        <row r="1044">
          <cell r="D1044" t="str">
            <v/>
          </cell>
        </row>
        <row r="1045">
          <cell r="D1045" t="str">
            <v/>
          </cell>
        </row>
        <row r="1046">
          <cell r="D1046" t="str">
            <v/>
          </cell>
        </row>
        <row r="1047">
          <cell r="D1047" t="str">
            <v/>
          </cell>
        </row>
        <row r="1048">
          <cell r="D1048" t="str">
            <v/>
          </cell>
        </row>
        <row r="1049">
          <cell r="D1049" t="str">
            <v/>
          </cell>
        </row>
        <row r="1050">
          <cell r="D1050" t="str">
            <v/>
          </cell>
        </row>
        <row r="1051">
          <cell r="D1051" t="str">
            <v/>
          </cell>
        </row>
        <row r="1052">
          <cell r="D1052" t="str">
            <v/>
          </cell>
        </row>
        <row r="1053">
          <cell r="D1053" t="str">
            <v/>
          </cell>
        </row>
        <row r="1054">
          <cell r="D1054" t="str">
            <v/>
          </cell>
        </row>
        <row r="1055">
          <cell r="D1055" t="str">
            <v/>
          </cell>
        </row>
        <row r="1056">
          <cell r="D1056" t="str">
            <v/>
          </cell>
        </row>
        <row r="1057">
          <cell r="D1057" t="str">
            <v/>
          </cell>
        </row>
        <row r="1058">
          <cell r="D1058" t="str">
            <v/>
          </cell>
        </row>
        <row r="1059">
          <cell r="D1059" t="str">
            <v/>
          </cell>
        </row>
        <row r="1060">
          <cell r="D1060" t="str">
            <v/>
          </cell>
        </row>
        <row r="1061">
          <cell r="D1061" t="str">
            <v/>
          </cell>
        </row>
        <row r="1062">
          <cell r="D1062" t="str">
            <v/>
          </cell>
        </row>
        <row r="1063">
          <cell r="D1063" t="str">
            <v/>
          </cell>
        </row>
        <row r="1064">
          <cell r="D1064" t="str">
            <v/>
          </cell>
        </row>
        <row r="1065">
          <cell r="D1065" t="str">
            <v/>
          </cell>
        </row>
        <row r="1066">
          <cell r="D1066" t="str">
            <v/>
          </cell>
        </row>
        <row r="1067">
          <cell r="D1067" t="str">
            <v/>
          </cell>
        </row>
        <row r="1068">
          <cell r="D1068" t="str">
            <v/>
          </cell>
        </row>
        <row r="1069">
          <cell r="D1069" t="str">
            <v/>
          </cell>
        </row>
        <row r="1070">
          <cell r="D1070" t="str">
            <v/>
          </cell>
        </row>
        <row r="1071">
          <cell r="D1071" t="str">
            <v/>
          </cell>
        </row>
        <row r="1072">
          <cell r="D1072" t="str">
            <v/>
          </cell>
        </row>
        <row r="1073">
          <cell r="D1073" t="str">
            <v/>
          </cell>
        </row>
        <row r="1074">
          <cell r="D1074" t="str">
            <v/>
          </cell>
        </row>
        <row r="1075">
          <cell r="D1075" t="str">
            <v/>
          </cell>
        </row>
        <row r="1076">
          <cell r="D1076" t="str">
            <v/>
          </cell>
        </row>
        <row r="1077">
          <cell r="D1077" t="str">
            <v/>
          </cell>
        </row>
        <row r="1078">
          <cell r="D1078" t="str">
            <v/>
          </cell>
        </row>
        <row r="1079">
          <cell r="D1079" t="str">
            <v/>
          </cell>
        </row>
        <row r="1080">
          <cell r="D1080" t="str">
            <v/>
          </cell>
        </row>
        <row r="1081">
          <cell r="D1081" t="str">
            <v/>
          </cell>
        </row>
        <row r="1082">
          <cell r="D1082" t="str">
            <v/>
          </cell>
        </row>
        <row r="1083">
          <cell r="D1083" t="str">
            <v/>
          </cell>
        </row>
        <row r="1084">
          <cell r="D1084" t="str">
            <v/>
          </cell>
        </row>
        <row r="1085">
          <cell r="D1085" t="str">
            <v/>
          </cell>
        </row>
        <row r="1086">
          <cell r="D1086" t="str">
            <v/>
          </cell>
        </row>
        <row r="1087">
          <cell r="D1087" t="str">
            <v/>
          </cell>
        </row>
        <row r="1088">
          <cell r="D1088" t="str">
            <v/>
          </cell>
        </row>
        <row r="1089">
          <cell r="D1089" t="str">
            <v/>
          </cell>
        </row>
        <row r="1090">
          <cell r="D1090" t="str">
            <v/>
          </cell>
        </row>
        <row r="1091">
          <cell r="D1091" t="str">
            <v/>
          </cell>
        </row>
        <row r="1092">
          <cell r="D1092" t="str">
            <v/>
          </cell>
        </row>
        <row r="1093">
          <cell r="D1093" t="str">
            <v/>
          </cell>
        </row>
        <row r="1094">
          <cell r="D1094" t="str">
            <v/>
          </cell>
        </row>
        <row r="1095">
          <cell r="D1095" t="str">
            <v/>
          </cell>
        </row>
        <row r="1096">
          <cell r="D1096" t="str">
            <v/>
          </cell>
        </row>
        <row r="1097">
          <cell r="D1097" t="str">
            <v/>
          </cell>
        </row>
        <row r="1098">
          <cell r="D1098" t="str">
            <v/>
          </cell>
        </row>
        <row r="1099">
          <cell r="D1099" t="str">
            <v/>
          </cell>
        </row>
        <row r="1100">
          <cell r="D1100" t="str">
            <v/>
          </cell>
        </row>
        <row r="1101">
          <cell r="D1101" t="str">
            <v/>
          </cell>
        </row>
        <row r="1102">
          <cell r="D1102" t="str">
            <v/>
          </cell>
        </row>
        <row r="1103">
          <cell r="D1103" t="str">
            <v/>
          </cell>
        </row>
        <row r="1104">
          <cell r="D1104" t="str">
            <v/>
          </cell>
        </row>
        <row r="1105">
          <cell r="D1105" t="str">
            <v/>
          </cell>
        </row>
        <row r="1106">
          <cell r="D1106" t="str">
            <v/>
          </cell>
        </row>
        <row r="1107">
          <cell r="D1107" t="str">
            <v/>
          </cell>
        </row>
        <row r="1108">
          <cell r="D1108" t="str">
            <v/>
          </cell>
        </row>
        <row r="1109">
          <cell r="D1109" t="str">
            <v/>
          </cell>
        </row>
        <row r="1110">
          <cell r="D1110" t="str">
            <v/>
          </cell>
        </row>
        <row r="1111">
          <cell r="D1111" t="str">
            <v/>
          </cell>
        </row>
        <row r="1112">
          <cell r="D1112" t="str">
            <v/>
          </cell>
        </row>
        <row r="1113">
          <cell r="D1113" t="str">
            <v/>
          </cell>
        </row>
        <row r="1114">
          <cell r="D1114" t="str">
            <v/>
          </cell>
        </row>
        <row r="1115">
          <cell r="D1115" t="str">
            <v/>
          </cell>
        </row>
        <row r="1116">
          <cell r="D1116" t="str">
            <v/>
          </cell>
        </row>
        <row r="1117">
          <cell r="D1117" t="str">
            <v/>
          </cell>
        </row>
        <row r="1118">
          <cell r="D1118" t="str">
            <v/>
          </cell>
        </row>
        <row r="1119">
          <cell r="D1119" t="str">
            <v/>
          </cell>
        </row>
        <row r="1120">
          <cell r="D1120" t="str">
            <v/>
          </cell>
        </row>
        <row r="1121">
          <cell r="D1121" t="str">
            <v/>
          </cell>
        </row>
        <row r="1122">
          <cell r="D1122" t="str">
            <v/>
          </cell>
        </row>
        <row r="1123">
          <cell r="D1123" t="str">
            <v/>
          </cell>
        </row>
        <row r="1124">
          <cell r="D1124" t="str">
            <v/>
          </cell>
        </row>
        <row r="1125">
          <cell r="D1125" t="str">
            <v/>
          </cell>
        </row>
        <row r="1126">
          <cell r="D1126" t="str">
            <v/>
          </cell>
        </row>
        <row r="1127">
          <cell r="D1127" t="str">
            <v/>
          </cell>
        </row>
        <row r="1128">
          <cell r="D1128" t="str">
            <v/>
          </cell>
        </row>
        <row r="1129">
          <cell r="D1129" t="str">
            <v/>
          </cell>
        </row>
        <row r="1130">
          <cell r="D1130" t="str">
            <v/>
          </cell>
        </row>
        <row r="1131">
          <cell r="D1131" t="str">
            <v/>
          </cell>
        </row>
        <row r="1132">
          <cell r="D1132" t="str">
            <v/>
          </cell>
        </row>
        <row r="1133">
          <cell r="D1133" t="str">
            <v/>
          </cell>
        </row>
        <row r="1134">
          <cell r="D1134" t="str">
            <v/>
          </cell>
        </row>
        <row r="1135">
          <cell r="D1135" t="str">
            <v/>
          </cell>
        </row>
        <row r="1136">
          <cell r="D1136" t="str">
            <v/>
          </cell>
        </row>
        <row r="1137">
          <cell r="D1137" t="str">
            <v/>
          </cell>
        </row>
        <row r="1138">
          <cell r="D1138" t="str">
            <v/>
          </cell>
        </row>
        <row r="1139">
          <cell r="D1139" t="str">
            <v/>
          </cell>
        </row>
        <row r="1140">
          <cell r="D1140" t="str">
            <v/>
          </cell>
        </row>
        <row r="1141">
          <cell r="D1141" t="str">
            <v/>
          </cell>
        </row>
        <row r="1142">
          <cell r="D1142" t="str">
            <v/>
          </cell>
        </row>
        <row r="1143">
          <cell r="D1143" t="str">
            <v/>
          </cell>
        </row>
        <row r="1144">
          <cell r="D1144" t="str">
            <v/>
          </cell>
        </row>
        <row r="1145">
          <cell r="D1145" t="str">
            <v/>
          </cell>
        </row>
        <row r="1146">
          <cell r="D1146" t="str">
            <v/>
          </cell>
        </row>
        <row r="1147">
          <cell r="D1147" t="str">
            <v/>
          </cell>
        </row>
        <row r="1148">
          <cell r="D1148" t="str">
            <v/>
          </cell>
        </row>
        <row r="1149">
          <cell r="D1149" t="str">
            <v/>
          </cell>
        </row>
        <row r="1150">
          <cell r="D1150" t="str">
            <v/>
          </cell>
        </row>
        <row r="1151">
          <cell r="D1151" t="str">
            <v/>
          </cell>
        </row>
        <row r="1152">
          <cell r="D1152" t="str">
            <v/>
          </cell>
        </row>
        <row r="1153">
          <cell r="D1153" t="str">
            <v/>
          </cell>
        </row>
        <row r="1154">
          <cell r="D1154" t="str">
            <v/>
          </cell>
        </row>
        <row r="1155">
          <cell r="D1155" t="str">
            <v/>
          </cell>
        </row>
        <row r="1156">
          <cell r="D1156" t="str">
            <v/>
          </cell>
        </row>
        <row r="1157">
          <cell r="D1157" t="str">
            <v/>
          </cell>
        </row>
        <row r="1158">
          <cell r="D1158" t="str">
            <v/>
          </cell>
        </row>
        <row r="1159">
          <cell r="D1159" t="str">
            <v/>
          </cell>
        </row>
        <row r="1160">
          <cell r="D1160" t="str">
            <v/>
          </cell>
        </row>
        <row r="1161">
          <cell r="D1161" t="str">
            <v/>
          </cell>
        </row>
        <row r="1162">
          <cell r="D1162" t="str">
            <v/>
          </cell>
        </row>
        <row r="1163">
          <cell r="D1163" t="str">
            <v/>
          </cell>
        </row>
        <row r="1164">
          <cell r="D1164" t="str">
            <v/>
          </cell>
        </row>
        <row r="1165">
          <cell r="D1165" t="str">
            <v/>
          </cell>
        </row>
        <row r="1166">
          <cell r="D1166" t="str">
            <v/>
          </cell>
        </row>
        <row r="1167">
          <cell r="D1167" t="str">
            <v/>
          </cell>
        </row>
        <row r="1168">
          <cell r="D1168" t="str">
            <v/>
          </cell>
        </row>
        <row r="1169">
          <cell r="D1169" t="str">
            <v/>
          </cell>
        </row>
        <row r="1170">
          <cell r="D1170" t="str">
            <v/>
          </cell>
        </row>
        <row r="1171">
          <cell r="D1171" t="str">
            <v/>
          </cell>
        </row>
        <row r="1172">
          <cell r="D1172" t="str">
            <v/>
          </cell>
        </row>
        <row r="1173">
          <cell r="D1173" t="str">
            <v/>
          </cell>
        </row>
        <row r="1174">
          <cell r="D1174" t="str">
            <v/>
          </cell>
        </row>
        <row r="1175">
          <cell r="D1175" t="str">
            <v/>
          </cell>
        </row>
        <row r="1176">
          <cell r="D1176" t="str">
            <v/>
          </cell>
        </row>
        <row r="1177">
          <cell r="D1177" t="str">
            <v/>
          </cell>
        </row>
        <row r="1178">
          <cell r="D1178" t="str">
            <v/>
          </cell>
        </row>
        <row r="1179">
          <cell r="D1179" t="str">
            <v/>
          </cell>
        </row>
        <row r="1180">
          <cell r="D1180" t="str">
            <v/>
          </cell>
        </row>
        <row r="1181">
          <cell r="D1181" t="str">
            <v/>
          </cell>
        </row>
        <row r="1182">
          <cell r="D1182" t="str">
            <v/>
          </cell>
        </row>
        <row r="1183">
          <cell r="D1183" t="str">
            <v/>
          </cell>
        </row>
        <row r="1184">
          <cell r="D1184" t="str">
            <v/>
          </cell>
        </row>
        <row r="1185">
          <cell r="D1185" t="str">
            <v/>
          </cell>
        </row>
        <row r="1186">
          <cell r="D1186" t="str">
            <v/>
          </cell>
        </row>
        <row r="1187">
          <cell r="D1187" t="str">
            <v/>
          </cell>
        </row>
        <row r="1188">
          <cell r="D1188" t="str">
            <v/>
          </cell>
        </row>
        <row r="1189">
          <cell r="D1189" t="str">
            <v/>
          </cell>
        </row>
        <row r="1190">
          <cell r="D1190" t="str">
            <v/>
          </cell>
        </row>
        <row r="1191">
          <cell r="D1191" t="str">
            <v/>
          </cell>
        </row>
        <row r="1192">
          <cell r="D1192" t="str">
            <v/>
          </cell>
        </row>
        <row r="1193">
          <cell r="D1193" t="str">
            <v/>
          </cell>
        </row>
        <row r="1194">
          <cell r="D1194" t="str">
            <v/>
          </cell>
        </row>
        <row r="1195">
          <cell r="D1195" t="str">
            <v/>
          </cell>
        </row>
        <row r="1196">
          <cell r="D1196" t="str">
            <v/>
          </cell>
        </row>
        <row r="1197">
          <cell r="D1197" t="str">
            <v/>
          </cell>
        </row>
        <row r="1198">
          <cell r="D1198" t="str">
            <v/>
          </cell>
        </row>
        <row r="1199">
          <cell r="D1199" t="str">
            <v/>
          </cell>
        </row>
        <row r="1200">
          <cell r="D1200" t="str">
            <v/>
          </cell>
        </row>
        <row r="1201">
          <cell r="D1201" t="str">
            <v/>
          </cell>
        </row>
        <row r="1202">
          <cell r="D1202" t="str">
            <v/>
          </cell>
        </row>
        <row r="1203">
          <cell r="D1203" t="str">
            <v/>
          </cell>
        </row>
        <row r="1204">
          <cell r="D1204" t="str">
            <v/>
          </cell>
        </row>
        <row r="1205">
          <cell r="D1205" t="str">
            <v/>
          </cell>
        </row>
        <row r="1206">
          <cell r="D1206" t="str">
            <v/>
          </cell>
        </row>
        <row r="1207">
          <cell r="D1207" t="str">
            <v/>
          </cell>
        </row>
        <row r="1208">
          <cell r="D1208" t="str">
            <v/>
          </cell>
        </row>
        <row r="1209">
          <cell r="D1209" t="str">
            <v/>
          </cell>
        </row>
        <row r="1210">
          <cell r="D1210" t="str">
            <v/>
          </cell>
        </row>
        <row r="1211">
          <cell r="D1211" t="str">
            <v/>
          </cell>
        </row>
        <row r="1212">
          <cell r="D1212" t="str">
            <v/>
          </cell>
        </row>
        <row r="1213">
          <cell r="D1213" t="str">
            <v/>
          </cell>
        </row>
        <row r="1214">
          <cell r="D1214" t="str">
            <v/>
          </cell>
        </row>
        <row r="1215">
          <cell r="D1215" t="str">
            <v/>
          </cell>
        </row>
        <row r="1216">
          <cell r="D1216" t="str">
            <v/>
          </cell>
        </row>
        <row r="1217">
          <cell r="D1217" t="str">
            <v/>
          </cell>
        </row>
        <row r="1218">
          <cell r="D1218" t="str">
            <v/>
          </cell>
        </row>
        <row r="1219">
          <cell r="D1219" t="str">
            <v/>
          </cell>
        </row>
        <row r="1220">
          <cell r="D1220" t="str">
            <v/>
          </cell>
        </row>
        <row r="1221">
          <cell r="D1221" t="str">
            <v/>
          </cell>
        </row>
        <row r="1222">
          <cell r="D1222" t="str">
            <v/>
          </cell>
        </row>
        <row r="1223">
          <cell r="D1223" t="str">
            <v/>
          </cell>
        </row>
        <row r="1224">
          <cell r="D1224" t="str">
            <v/>
          </cell>
        </row>
        <row r="1225">
          <cell r="D1225" t="str">
            <v/>
          </cell>
        </row>
        <row r="1226">
          <cell r="D1226" t="str">
            <v/>
          </cell>
        </row>
        <row r="1227">
          <cell r="D1227" t="str">
            <v/>
          </cell>
        </row>
        <row r="1228">
          <cell r="D1228" t="str">
            <v/>
          </cell>
        </row>
        <row r="1229">
          <cell r="D1229" t="str">
            <v/>
          </cell>
        </row>
        <row r="1230">
          <cell r="D1230" t="str">
            <v/>
          </cell>
        </row>
        <row r="1231">
          <cell r="D1231" t="str">
            <v/>
          </cell>
        </row>
        <row r="1232">
          <cell r="D1232" t="str">
            <v/>
          </cell>
        </row>
        <row r="1233">
          <cell r="D1233" t="str">
            <v/>
          </cell>
        </row>
        <row r="1234">
          <cell r="D1234" t="str">
            <v/>
          </cell>
        </row>
        <row r="1235">
          <cell r="D1235" t="str">
            <v/>
          </cell>
        </row>
        <row r="1236">
          <cell r="D1236" t="str">
            <v/>
          </cell>
        </row>
        <row r="1237">
          <cell r="D1237" t="str">
            <v/>
          </cell>
        </row>
        <row r="1238">
          <cell r="D1238" t="str">
            <v/>
          </cell>
        </row>
        <row r="1239">
          <cell r="D1239" t="str">
            <v/>
          </cell>
        </row>
        <row r="1240">
          <cell r="D1240" t="str">
            <v/>
          </cell>
        </row>
        <row r="1241">
          <cell r="D1241" t="str">
            <v/>
          </cell>
        </row>
        <row r="1242">
          <cell r="D1242" t="str">
            <v/>
          </cell>
        </row>
        <row r="1243">
          <cell r="D1243" t="str">
            <v/>
          </cell>
        </row>
        <row r="1244">
          <cell r="D1244" t="str">
            <v/>
          </cell>
        </row>
        <row r="1245">
          <cell r="D1245" t="str">
            <v/>
          </cell>
        </row>
        <row r="1246">
          <cell r="D1246" t="str">
            <v/>
          </cell>
        </row>
        <row r="1247">
          <cell r="D1247" t="str">
            <v/>
          </cell>
        </row>
        <row r="1248">
          <cell r="D1248" t="str">
            <v/>
          </cell>
        </row>
        <row r="1249">
          <cell r="D1249" t="str">
            <v/>
          </cell>
        </row>
        <row r="1250">
          <cell r="D1250" t="str">
            <v/>
          </cell>
        </row>
        <row r="1251">
          <cell r="D1251" t="str">
            <v/>
          </cell>
        </row>
        <row r="1252">
          <cell r="D1252" t="str">
            <v/>
          </cell>
        </row>
        <row r="1253">
          <cell r="D1253" t="str">
            <v/>
          </cell>
        </row>
        <row r="1254">
          <cell r="D1254" t="str">
            <v/>
          </cell>
        </row>
        <row r="1255">
          <cell r="D1255" t="str">
            <v/>
          </cell>
        </row>
        <row r="1256">
          <cell r="D1256" t="str">
            <v/>
          </cell>
        </row>
        <row r="1257">
          <cell r="D1257" t="str">
            <v/>
          </cell>
        </row>
        <row r="1258">
          <cell r="D1258" t="str">
            <v/>
          </cell>
        </row>
        <row r="1259">
          <cell r="D1259" t="str">
            <v/>
          </cell>
        </row>
        <row r="1260">
          <cell r="D1260" t="str">
            <v/>
          </cell>
        </row>
        <row r="1261">
          <cell r="D1261" t="str">
            <v/>
          </cell>
        </row>
        <row r="1262">
          <cell r="D1262" t="str">
            <v/>
          </cell>
        </row>
        <row r="1263">
          <cell r="D1263" t="str">
            <v/>
          </cell>
        </row>
        <row r="1264">
          <cell r="D1264" t="str">
            <v/>
          </cell>
        </row>
        <row r="1265">
          <cell r="D1265" t="str">
            <v/>
          </cell>
        </row>
        <row r="1266">
          <cell r="D1266" t="str">
            <v/>
          </cell>
        </row>
        <row r="1267">
          <cell r="D1267" t="str">
            <v/>
          </cell>
        </row>
        <row r="1268">
          <cell r="D1268" t="str">
            <v/>
          </cell>
        </row>
        <row r="1269">
          <cell r="D1269" t="str">
            <v/>
          </cell>
        </row>
        <row r="1270">
          <cell r="D1270" t="str">
            <v/>
          </cell>
        </row>
        <row r="1271">
          <cell r="D1271" t="str">
            <v/>
          </cell>
        </row>
        <row r="1272">
          <cell r="D1272" t="str">
            <v/>
          </cell>
        </row>
        <row r="1273">
          <cell r="D1273" t="str">
            <v/>
          </cell>
        </row>
        <row r="1274">
          <cell r="D1274" t="str">
            <v/>
          </cell>
        </row>
        <row r="1275">
          <cell r="D1275" t="str">
            <v/>
          </cell>
        </row>
        <row r="1276">
          <cell r="D1276" t="str">
            <v/>
          </cell>
        </row>
        <row r="1277">
          <cell r="D1277" t="str">
            <v/>
          </cell>
        </row>
        <row r="1278">
          <cell r="D1278" t="str">
            <v/>
          </cell>
        </row>
        <row r="1279">
          <cell r="D1279" t="str">
            <v/>
          </cell>
        </row>
        <row r="1280">
          <cell r="D1280" t="str">
            <v/>
          </cell>
        </row>
        <row r="1281">
          <cell r="D1281" t="str">
            <v/>
          </cell>
        </row>
        <row r="1282">
          <cell r="D1282" t="str">
            <v/>
          </cell>
        </row>
        <row r="1283">
          <cell r="D1283" t="str">
            <v/>
          </cell>
        </row>
        <row r="1284">
          <cell r="D1284" t="str">
            <v/>
          </cell>
        </row>
        <row r="1285">
          <cell r="D1285" t="str">
            <v/>
          </cell>
        </row>
        <row r="1286">
          <cell r="D1286" t="str">
            <v/>
          </cell>
        </row>
        <row r="1287">
          <cell r="D1287" t="str">
            <v/>
          </cell>
        </row>
        <row r="1288">
          <cell r="D1288" t="str">
            <v/>
          </cell>
        </row>
        <row r="1289">
          <cell r="D1289" t="str">
            <v/>
          </cell>
        </row>
        <row r="1290">
          <cell r="D1290" t="str">
            <v/>
          </cell>
        </row>
        <row r="1291">
          <cell r="D1291" t="str">
            <v/>
          </cell>
        </row>
        <row r="1292">
          <cell r="D1292" t="str">
            <v/>
          </cell>
        </row>
        <row r="1293">
          <cell r="D1293" t="str">
            <v/>
          </cell>
        </row>
        <row r="1294">
          <cell r="D1294" t="str">
            <v/>
          </cell>
        </row>
        <row r="1295">
          <cell r="D1295" t="str">
            <v/>
          </cell>
        </row>
        <row r="1296">
          <cell r="D1296" t="str">
            <v/>
          </cell>
        </row>
        <row r="1297">
          <cell r="D1297" t="str">
            <v/>
          </cell>
        </row>
        <row r="1298">
          <cell r="D1298" t="str">
            <v/>
          </cell>
        </row>
        <row r="1299">
          <cell r="D1299" t="str">
            <v/>
          </cell>
        </row>
        <row r="1300">
          <cell r="D1300" t="str">
            <v/>
          </cell>
        </row>
        <row r="1301">
          <cell r="D1301" t="str">
            <v/>
          </cell>
        </row>
        <row r="1302">
          <cell r="D1302" t="str">
            <v/>
          </cell>
        </row>
        <row r="1303">
          <cell r="D1303" t="str">
            <v/>
          </cell>
        </row>
        <row r="1304">
          <cell r="D1304" t="str">
            <v/>
          </cell>
        </row>
        <row r="1305">
          <cell r="D1305" t="str">
            <v/>
          </cell>
        </row>
        <row r="1306">
          <cell r="D1306" t="str">
            <v/>
          </cell>
        </row>
        <row r="1307">
          <cell r="D1307" t="str">
            <v/>
          </cell>
        </row>
        <row r="1308">
          <cell r="D1308" t="str">
            <v/>
          </cell>
        </row>
        <row r="1309">
          <cell r="D1309" t="str">
            <v/>
          </cell>
        </row>
        <row r="1310">
          <cell r="D1310" t="str">
            <v/>
          </cell>
        </row>
        <row r="1311">
          <cell r="D1311" t="str">
            <v/>
          </cell>
        </row>
        <row r="1312">
          <cell r="D1312" t="str">
            <v/>
          </cell>
        </row>
        <row r="1313">
          <cell r="D1313" t="str">
            <v/>
          </cell>
        </row>
        <row r="1314">
          <cell r="D1314" t="str">
            <v/>
          </cell>
        </row>
        <row r="1315">
          <cell r="D1315" t="str">
            <v/>
          </cell>
        </row>
        <row r="1316">
          <cell r="D1316" t="str">
            <v/>
          </cell>
        </row>
        <row r="1317">
          <cell r="D1317" t="str">
            <v/>
          </cell>
        </row>
        <row r="1318">
          <cell r="D1318" t="str">
            <v/>
          </cell>
        </row>
        <row r="1319">
          <cell r="D1319" t="str">
            <v/>
          </cell>
        </row>
        <row r="1320">
          <cell r="D1320" t="str">
            <v/>
          </cell>
        </row>
        <row r="1321">
          <cell r="D1321" t="str">
            <v/>
          </cell>
        </row>
        <row r="1322">
          <cell r="D1322" t="str">
            <v/>
          </cell>
        </row>
        <row r="1323">
          <cell r="D1323" t="str">
            <v/>
          </cell>
        </row>
        <row r="1324">
          <cell r="D1324" t="str">
            <v/>
          </cell>
        </row>
        <row r="1325">
          <cell r="D1325" t="str">
            <v/>
          </cell>
        </row>
        <row r="1326">
          <cell r="D1326" t="str">
            <v/>
          </cell>
        </row>
        <row r="1327">
          <cell r="D1327" t="str">
            <v/>
          </cell>
        </row>
        <row r="1328">
          <cell r="D1328" t="str">
            <v/>
          </cell>
        </row>
        <row r="1329">
          <cell r="D1329" t="str">
            <v/>
          </cell>
        </row>
        <row r="1330">
          <cell r="D1330" t="str">
            <v/>
          </cell>
        </row>
        <row r="1331">
          <cell r="D1331" t="str">
            <v/>
          </cell>
        </row>
        <row r="1332">
          <cell r="D1332" t="str">
            <v/>
          </cell>
        </row>
        <row r="1333">
          <cell r="D1333" t="str">
            <v/>
          </cell>
        </row>
        <row r="1334">
          <cell r="D1334" t="str">
            <v/>
          </cell>
        </row>
        <row r="1335">
          <cell r="D1335" t="str">
            <v/>
          </cell>
        </row>
        <row r="1336">
          <cell r="D1336" t="str">
            <v/>
          </cell>
        </row>
        <row r="1337">
          <cell r="D1337" t="str">
            <v/>
          </cell>
        </row>
        <row r="1338">
          <cell r="D1338" t="str">
            <v/>
          </cell>
        </row>
        <row r="1339">
          <cell r="D1339" t="str">
            <v/>
          </cell>
        </row>
        <row r="1340">
          <cell r="D1340" t="str">
            <v/>
          </cell>
        </row>
        <row r="1341">
          <cell r="D1341" t="str">
            <v/>
          </cell>
        </row>
        <row r="1342">
          <cell r="D1342" t="str">
            <v/>
          </cell>
        </row>
        <row r="1343">
          <cell r="D1343" t="str">
            <v/>
          </cell>
        </row>
        <row r="1344">
          <cell r="D1344" t="str">
            <v/>
          </cell>
        </row>
        <row r="1345">
          <cell r="D1345" t="str">
            <v/>
          </cell>
        </row>
        <row r="1346">
          <cell r="D1346" t="str">
            <v/>
          </cell>
        </row>
        <row r="1347">
          <cell r="D1347" t="str">
            <v/>
          </cell>
        </row>
        <row r="1348">
          <cell r="D1348" t="str">
            <v/>
          </cell>
        </row>
        <row r="1349">
          <cell r="D1349" t="str">
            <v/>
          </cell>
        </row>
        <row r="1350">
          <cell r="D1350" t="str">
            <v/>
          </cell>
        </row>
        <row r="1351">
          <cell r="D1351" t="str">
            <v/>
          </cell>
        </row>
        <row r="1352">
          <cell r="D1352" t="str">
            <v/>
          </cell>
        </row>
        <row r="1353">
          <cell r="D1353" t="str">
            <v/>
          </cell>
        </row>
        <row r="1354">
          <cell r="D1354" t="str">
            <v/>
          </cell>
        </row>
        <row r="1355">
          <cell r="D1355" t="str">
            <v/>
          </cell>
        </row>
        <row r="1356">
          <cell r="D1356" t="str">
            <v/>
          </cell>
        </row>
        <row r="1357">
          <cell r="D1357" t="str">
            <v/>
          </cell>
        </row>
        <row r="1358">
          <cell r="D1358" t="str">
            <v/>
          </cell>
        </row>
        <row r="1359">
          <cell r="D1359" t="str">
            <v/>
          </cell>
        </row>
        <row r="1360">
          <cell r="D1360" t="str">
            <v/>
          </cell>
        </row>
        <row r="1361">
          <cell r="D1361" t="str">
            <v/>
          </cell>
        </row>
        <row r="1362">
          <cell r="D1362" t="str">
            <v/>
          </cell>
        </row>
        <row r="1363">
          <cell r="D1363" t="str">
            <v/>
          </cell>
        </row>
        <row r="1364">
          <cell r="D1364" t="str">
            <v/>
          </cell>
        </row>
        <row r="1365">
          <cell r="D1365" t="str">
            <v/>
          </cell>
        </row>
        <row r="1366">
          <cell r="D1366" t="str">
            <v/>
          </cell>
        </row>
        <row r="1367">
          <cell r="D1367" t="str">
            <v/>
          </cell>
        </row>
        <row r="1368">
          <cell r="D1368" t="str">
            <v/>
          </cell>
        </row>
        <row r="1369">
          <cell r="D1369" t="str">
            <v/>
          </cell>
        </row>
        <row r="1370">
          <cell r="D1370" t="str">
            <v/>
          </cell>
        </row>
        <row r="1371">
          <cell r="D1371" t="str">
            <v/>
          </cell>
        </row>
        <row r="1372">
          <cell r="D1372" t="str">
            <v/>
          </cell>
        </row>
        <row r="1373">
          <cell r="D1373" t="str">
            <v/>
          </cell>
        </row>
        <row r="1374">
          <cell r="D1374" t="str">
            <v/>
          </cell>
        </row>
        <row r="1375">
          <cell r="D1375" t="str">
            <v/>
          </cell>
        </row>
        <row r="1376">
          <cell r="D1376" t="str">
            <v/>
          </cell>
        </row>
        <row r="1377">
          <cell r="D1377" t="str">
            <v/>
          </cell>
        </row>
        <row r="1378">
          <cell r="D1378" t="str">
            <v/>
          </cell>
        </row>
        <row r="1379">
          <cell r="D1379" t="str">
            <v/>
          </cell>
        </row>
        <row r="1380">
          <cell r="D1380" t="str">
            <v/>
          </cell>
        </row>
        <row r="1381">
          <cell r="D1381" t="str">
            <v/>
          </cell>
        </row>
        <row r="1382">
          <cell r="D1382" t="str">
            <v/>
          </cell>
        </row>
        <row r="1383">
          <cell r="D1383" t="str">
            <v/>
          </cell>
        </row>
        <row r="1384">
          <cell r="D1384" t="str">
            <v/>
          </cell>
        </row>
        <row r="1385">
          <cell r="D1385" t="str">
            <v/>
          </cell>
        </row>
        <row r="1386">
          <cell r="D1386" t="str">
            <v/>
          </cell>
        </row>
        <row r="1387">
          <cell r="D1387" t="str">
            <v/>
          </cell>
        </row>
        <row r="1388">
          <cell r="D1388" t="str">
            <v/>
          </cell>
        </row>
        <row r="1389">
          <cell r="D1389" t="str">
            <v/>
          </cell>
        </row>
        <row r="1390">
          <cell r="D1390" t="str">
            <v/>
          </cell>
        </row>
        <row r="1391">
          <cell r="D1391" t="str">
            <v/>
          </cell>
        </row>
        <row r="1392">
          <cell r="D1392" t="str">
            <v/>
          </cell>
        </row>
        <row r="1393">
          <cell r="D1393" t="str">
            <v/>
          </cell>
        </row>
        <row r="1394">
          <cell r="D1394" t="str">
            <v/>
          </cell>
        </row>
        <row r="1395">
          <cell r="D1395" t="str">
            <v/>
          </cell>
        </row>
        <row r="1396">
          <cell r="D1396" t="str">
            <v/>
          </cell>
        </row>
        <row r="1397">
          <cell r="D1397" t="str">
            <v/>
          </cell>
        </row>
        <row r="1398">
          <cell r="D1398" t="str">
            <v/>
          </cell>
        </row>
        <row r="1399">
          <cell r="D1399" t="str">
            <v/>
          </cell>
        </row>
        <row r="1400">
          <cell r="D1400" t="str">
            <v/>
          </cell>
        </row>
        <row r="1401">
          <cell r="D1401" t="str">
            <v/>
          </cell>
        </row>
        <row r="1402">
          <cell r="D1402" t="str">
            <v/>
          </cell>
        </row>
        <row r="1403">
          <cell r="D1403" t="str">
            <v/>
          </cell>
        </row>
        <row r="1404">
          <cell r="D1404" t="str">
            <v/>
          </cell>
        </row>
        <row r="1405">
          <cell r="D1405" t="str">
            <v/>
          </cell>
        </row>
        <row r="1406">
          <cell r="D1406" t="str">
            <v/>
          </cell>
        </row>
        <row r="1407">
          <cell r="D1407" t="str">
            <v/>
          </cell>
        </row>
        <row r="1408">
          <cell r="D1408" t="str">
            <v/>
          </cell>
        </row>
        <row r="1409">
          <cell r="D1409" t="str">
            <v/>
          </cell>
        </row>
        <row r="1410">
          <cell r="D1410" t="str">
            <v/>
          </cell>
        </row>
        <row r="1411">
          <cell r="D1411" t="str">
            <v/>
          </cell>
        </row>
        <row r="1412">
          <cell r="D1412" t="str">
            <v/>
          </cell>
        </row>
        <row r="1413">
          <cell r="D1413" t="str">
            <v/>
          </cell>
        </row>
        <row r="1414">
          <cell r="D1414" t="str">
            <v/>
          </cell>
        </row>
        <row r="1415">
          <cell r="D1415" t="str">
            <v/>
          </cell>
        </row>
        <row r="1416">
          <cell r="D1416" t="str">
            <v/>
          </cell>
        </row>
        <row r="1417">
          <cell r="D1417" t="str">
            <v/>
          </cell>
        </row>
        <row r="1418">
          <cell r="D1418" t="str">
            <v/>
          </cell>
        </row>
        <row r="1419">
          <cell r="D1419" t="str">
            <v/>
          </cell>
        </row>
        <row r="1420">
          <cell r="D1420" t="str">
            <v/>
          </cell>
        </row>
        <row r="1421">
          <cell r="D1421" t="str">
            <v/>
          </cell>
        </row>
        <row r="1422">
          <cell r="D1422" t="str">
            <v/>
          </cell>
        </row>
        <row r="1423">
          <cell r="D1423" t="str">
            <v/>
          </cell>
        </row>
        <row r="1424">
          <cell r="D1424" t="str">
            <v/>
          </cell>
        </row>
        <row r="1425">
          <cell r="D1425" t="str">
            <v/>
          </cell>
        </row>
        <row r="1426">
          <cell r="D1426" t="str">
            <v/>
          </cell>
        </row>
        <row r="1427">
          <cell r="D1427" t="str">
            <v/>
          </cell>
        </row>
        <row r="1428">
          <cell r="D1428" t="str">
            <v/>
          </cell>
        </row>
        <row r="1429">
          <cell r="D1429" t="str">
            <v/>
          </cell>
        </row>
        <row r="1430">
          <cell r="D1430" t="str">
            <v/>
          </cell>
        </row>
        <row r="1431">
          <cell r="D1431" t="str">
            <v/>
          </cell>
        </row>
        <row r="1432">
          <cell r="D1432" t="str">
            <v/>
          </cell>
        </row>
        <row r="1433">
          <cell r="D1433" t="str">
            <v/>
          </cell>
        </row>
        <row r="1434">
          <cell r="D1434" t="str">
            <v/>
          </cell>
        </row>
        <row r="1435">
          <cell r="D1435" t="str">
            <v/>
          </cell>
        </row>
        <row r="1436">
          <cell r="D1436" t="str">
            <v/>
          </cell>
        </row>
        <row r="1437">
          <cell r="D1437" t="str">
            <v/>
          </cell>
        </row>
        <row r="1438">
          <cell r="D1438" t="str">
            <v/>
          </cell>
        </row>
        <row r="1439">
          <cell r="D1439" t="str">
            <v/>
          </cell>
        </row>
        <row r="1440">
          <cell r="D1440" t="str">
            <v/>
          </cell>
        </row>
        <row r="1441">
          <cell r="D1441" t="str">
            <v/>
          </cell>
        </row>
        <row r="1442">
          <cell r="D1442" t="str">
            <v/>
          </cell>
        </row>
        <row r="1443">
          <cell r="D1443" t="str">
            <v/>
          </cell>
        </row>
        <row r="1444">
          <cell r="D1444" t="str">
            <v/>
          </cell>
        </row>
        <row r="1445">
          <cell r="D1445" t="str">
            <v/>
          </cell>
        </row>
        <row r="1446">
          <cell r="D1446" t="str">
            <v/>
          </cell>
        </row>
        <row r="1447">
          <cell r="D1447" t="str">
            <v/>
          </cell>
        </row>
        <row r="1448">
          <cell r="D1448" t="str">
            <v/>
          </cell>
        </row>
        <row r="1449">
          <cell r="D1449" t="str">
            <v/>
          </cell>
        </row>
        <row r="1450">
          <cell r="D1450" t="str">
            <v/>
          </cell>
        </row>
        <row r="1451">
          <cell r="D1451" t="str">
            <v/>
          </cell>
        </row>
        <row r="1452">
          <cell r="D1452" t="str">
            <v/>
          </cell>
        </row>
        <row r="1453">
          <cell r="D1453" t="str">
            <v/>
          </cell>
        </row>
        <row r="1454">
          <cell r="D1454" t="str">
            <v/>
          </cell>
        </row>
        <row r="1455">
          <cell r="D1455" t="str">
            <v/>
          </cell>
        </row>
        <row r="1456">
          <cell r="D1456" t="str">
            <v/>
          </cell>
        </row>
        <row r="1457">
          <cell r="D1457" t="str">
            <v/>
          </cell>
        </row>
        <row r="1458">
          <cell r="D1458" t="str">
            <v/>
          </cell>
        </row>
        <row r="1459">
          <cell r="D1459" t="str">
            <v/>
          </cell>
        </row>
        <row r="1460">
          <cell r="D1460" t="str">
            <v/>
          </cell>
        </row>
        <row r="1461">
          <cell r="D1461" t="str">
            <v/>
          </cell>
        </row>
        <row r="1462">
          <cell r="D1462" t="str">
            <v/>
          </cell>
        </row>
        <row r="1463">
          <cell r="D1463" t="str">
            <v/>
          </cell>
        </row>
        <row r="1464">
          <cell r="D1464" t="str">
            <v/>
          </cell>
        </row>
        <row r="1465">
          <cell r="D1465" t="str">
            <v/>
          </cell>
        </row>
        <row r="1466">
          <cell r="D1466" t="str">
            <v/>
          </cell>
        </row>
        <row r="1467">
          <cell r="D1467" t="str">
            <v/>
          </cell>
        </row>
        <row r="1468">
          <cell r="D1468" t="str">
            <v/>
          </cell>
        </row>
        <row r="1469">
          <cell r="D1469" t="str">
            <v/>
          </cell>
        </row>
        <row r="1470">
          <cell r="D1470" t="str">
            <v/>
          </cell>
        </row>
        <row r="1471">
          <cell r="D1471" t="str">
            <v/>
          </cell>
        </row>
        <row r="1472">
          <cell r="D1472" t="str">
            <v/>
          </cell>
        </row>
        <row r="1473">
          <cell r="D1473" t="str">
            <v/>
          </cell>
        </row>
        <row r="1474">
          <cell r="D1474" t="str">
            <v/>
          </cell>
        </row>
        <row r="1475">
          <cell r="D1475" t="str">
            <v/>
          </cell>
        </row>
        <row r="1476">
          <cell r="D1476" t="str">
            <v/>
          </cell>
        </row>
        <row r="1477">
          <cell r="D1477" t="str">
            <v/>
          </cell>
        </row>
        <row r="1478">
          <cell r="D1478" t="str">
            <v/>
          </cell>
        </row>
        <row r="1479">
          <cell r="D1479" t="str">
            <v/>
          </cell>
        </row>
        <row r="1480">
          <cell r="D1480" t="str">
            <v/>
          </cell>
        </row>
        <row r="1481">
          <cell r="D1481" t="str">
            <v/>
          </cell>
        </row>
        <row r="1482">
          <cell r="D1482" t="str">
            <v/>
          </cell>
        </row>
        <row r="1483">
          <cell r="D1483" t="str">
            <v/>
          </cell>
        </row>
        <row r="1484">
          <cell r="D1484" t="str">
            <v/>
          </cell>
        </row>
        <row r="1485">
          <cell r="D1485" t="str">
            <v/>
          </cell>
        </row>
        <row r="1486">
          <cell r="D1486" t="str">
            <v/>
          </cell>
        </row>
        <row r="1487">
          <cell r="D1487" t="str">
            <v/>
          </cell>
        </row>
        <row r="1488">
          <cell r="D1488" t="str">
            <v/>
          </cell>
        </row>
        <row r="1489">
          <cell r="D1489" t="str">
            <v/>
          </cell>
        </row>
        <row r="1490">
          <cell r="D1490" t="str">
            <v/>
          </cell>
        </row>
        <row r="1491">
          <cell r="D1491" t="str">
            <v/>
          </cell>
        </row>
        <row r="1492">
          <cell r="D1492" t="str">
            <v/>
          </cell>
        </row>
        <row r="1493">
          <cell r="D1493" t="str">
            <v/>
          </cell>
        </row>
        <row r="1494">
          <cell r="D1494" t="str">
            <v/>
          </cell>
        </row>
        <row r="1495">
          <cell r="D1495" t="str">
            <v/>
          </cell>
        </row>
        <row r="1496">
          <cell r="D1496" t="str">
            <v/>
          </cell>
        </row>
        <row r="1497">
          <cell r="D1497" t="str">
            <v/>
          </cell>
        </row>
        <row r="1498">
          <cell r="D1498" t="str">
            <v/>
          </cell>
        </row>
        <row r="1499">
          <cell r="D1499" t="str">
            <v/>
          </cell>
        </row>
        <row r="1500">
          <cell r="D1500" t="str">
            <v/>
          </cell>
        </row>
        <row r="1501">
          <cell r="D1501" t="str">
            <v/>
          </cell>
        </row>
        <row r="1502">
          <cell r="D1502" t="str">
            <v/>
          </cell>
        </row>
        <row r="1503">
          <cell r="D1503" t="str">
            <v/>
          </cell>
        </row>
        <row r="1504">
          <cell r="D1504" t="str">
            <v/>
          </cell>
        </row>
        <row r="1505">
          <cell r="D1505" t="str">
            <v/>
          </cell>
        </row>
        <row r="1506">
          <cell r="D1506" t="str">
            <v/>
          </cell>
        </row>
        <row r="1507">
          <cell r="D1507" t="str">
            <v/>
          </cell>
        </row>
        <row r="1508">
          <cell r="D1508" t="str">
            <v/>
          </cell>
        </row>
        <row r="1509">
          <cell r="D1509" t="str">
            <v/>
          </cell>
        </row>
        <row r="1510">
          <cell r="D1510" t="str">
            <v/>
          </cell>
        </row>
        <row r="1511">
          <cell r="D1511" t="str">
            <v/>
          </cell>
        </row>
        <row r="1512">
          <cell r="D1512" t="str">
            <v/>
          </cell>
        </row>
        <row r="1513">
          <cell r="D1513" t="str">
            <v/>
          </cell>
        </row>
        <row r="1514">
          <cell r="D1514" t="str">
            <v/>
          </cell>
        </row>
        <row r="1515">
          <cell r="D1515" t="str">
            <v/>
          </cell>
        </row>
        <row r="1516">
          <cell r="D1516" t="str">
            <v/>
          </cell>
        </row>
        <row r="1517">
          <cell r="D1517" t="str">
            <v/>
          </cell>
        </row>
        <row r="1518">
          <cell r="D1518" t="str">
            <v/>
          </cell>
        </row>
        <row r="1519">
          <cell r="D1519" t="str">
            <v/>
          </cell>
        </row>
        <row r="1520">
          <cell r="D1520" t="str">
            <v/>
          </cell>
        </row>
        <row r="1521">
          <cell r="D1521" t="str">
            <v/>
          </cell>
        </row>
        <row r="1522">
          <cell r="D1522" t="str">
            <v/>
          </cell>
        </row>
        <row r="1523">
          <cell r="D1523" t="str">
            <v/>
          </cell>
        </row>
        <row r="1524">
          <cell r="D1524" t="str">
            <v/>
          </cell>
        </row>
        <row r="1525">
          <cell r="D1525" t="str">
            <v/>
          </cell>
        </row>
        <row r="1526">
          <cell r="D1526" t="str">
            <v/>
          </cell>
        </row>
        <row r="1527">
          <cell r="D1527" t="str">
            <v/>
          </cell>
        </row>
        <row r="1528">
          <cell r="D1528" t="str">
            <v/>
          </cell>
        </row>
        <row r="1529">
          <cell r="D1529" t="str">
            <v/>
          </cell>
        </row>
        <row r="1530">
          <cell r="D1530" t="str">
            <v/>
          </cell>
        </row>
        <row r="1531">
          <cell r="D1531" t="str">
            <v/>
          </cell>
        </row>
        <row r="1532">
          <cell r="D1532" t="str">
            <v/>
          </cell>
        </row>
        <row r="1533">
          <cell r="D1533" t="str">
            <v/>
          </cell>
        </row>
        <row r="1534">
          <cell r="D1534" t="str">
            <v/>
          </cell>
        </row>
        <row r="1535">
          <cell r="D1535" t="str">
            <v/>
          </cell>
        </row>
        <row r="1536">
          <cell r="D1536" t="str">
            <v/>
          </cell>
        </row>
        <row r="1537">
          <cell r="D1537" t="str">
            <v/>
          </cell>
        </row>
        <row r="1538">
          <cell r="D1538" t="str">
            <v/>
          </cell>
        </row>
        <row r="1539">
          <cell r="D1539" t="str">
            <v/>
          </cell>
        </row>
        <row r="1540">
          <cell r="D1540" t="str">
            <v/>
          </cell>
        </row>
        <row r="1541">
          <cell r="D1541" t="str">
            <v/>
          </cell>
        </row>
        <row r="1542">
          <cell r="D1542" t="str">
            <v/>
          </cell>
        </row>
        <row r="1543">
          <cell r="D1543" t="str">
            <v/>
          </cell>
        </row>
        <row r="1544">
          <cell r="D1544" t="str">
            <v/>
          </cell>
        </row>
        <row r="1545">
          <cell r="D1545" t="str">
            <v/>
          </cell>
        </row>
        <row r="1546">
          <cell r="D1546" t="str">
            <v/>
          </cell>
        </row>
        <row r="1547">
          <cell r="D1547" t="str">
            <v/>
          </cell>
        </row>
        <row r="1548">
          <cell r="D1548" t="str">
            <v/>
          </cell>
        </row>
        <row r="1549">
          <cell r="D1549" t="str">
            <v/>
          </cell>
        </row>
        <row r="1550">
          <cell r="D1550" t="str">
            <v/>
          </cell>
        </row>
        <row r="1551">
          <cell r="D1551" t="str">
            <v/>
          </cell>
        </row>
        <row r="1552">
          <cell r="D1552" t="str">
            <v/>
          </cell>
        </row>
        <row r="1553">
          <cell r="D1553" t="str">
            <v/>
          </cell>
        </row>
        <row r="1554">
          <cell r="D1554" t="str">
            <v/>
          </cell>
        </row>
        <row r="1555">
          <cell r="D1555" t="str">
            <v/>
          </cell>
        </row>
        <row r="1556">
          <cell r="D1556" t="str">
            <v/>
          </cell>
        </row>
        <row r="1557">
          <cell r="D1557" t="str">
            <v/>
          </cell>
        </row>
        <row r="1558">
          <cell r="D1558" t="str">
            <v/>
          </cell>
        </row>
        <row r="1559">
          <cell r="D1559" t="str">
            <v/>
          </cell>
        </row>
        <row r="1560">
          <cell r="D1560" t="str">
            <v/>
          </cell>
        </row>
        <row r="1561">
          <cell r="D1561" t="str">
            <v/>
          </cell>
        </row>
        <row r="1562">
          <cell r="D1562" t="str">
            <v/>
          </cell>
        </row>
        <row r="1563">
          <cell r="D1563" t="str">
            <v/>
          </cell>
        </row>
        <row r="1564">
          <cell r="D1564" t="str">
            <v/>
          </cell>
        </row>
        <row r="1565">
          <cell r="D1565" t="str">
            <v/>
          </cell>
        </row>
        <row r="1566">
          <cell r="D1566" t="str">
            <v/>
          </cell>
        </row>
        <row r="1567">
          <cell r="D1567" t="str">
            <v/>
          </cell>
        </row>
        <row r="1568">
          <cell r="D1568" t="str">
            <v/>
          </cell>
        </row>
        <row r="1569">
          <cell r="D1569" t="str">
            <v/>
          </cell>
        </row>
        <row r="1570">
          <cell r="D1570" t="str">
            <v/>
          </cell>
        </row>
        <row r="1571">
          <cell r="D1571" t="str">
            <v/>
          </cell>
        </row>
        <row r="1572">
          <cell r="D1572" t="str">
            <v/>
          </cell>
        </row>
        <row r="1573">
          <cell r="D1573" t="str">
            <v/>
          </cell>
        </row>
        <row r="1574">
          <cell r="D1574" t="str">
            <v/>
          </cell>
        </row>
        <row r="1575">
          <cell r="D1575" t="str">
            <v/>
          </cell>
        </row>
        <row r="1576">
          <cell r="D1576" t="str">
            <v/>
          </cell>
        </row>
        <row r="1577">
          <cell r="D1577" t="str">
            <v/>
          </cell>
        </row>
        <row r="1578">
          <cell r="D1578" t="str">
            <v/>
          </cell>
        </row>
        <row r="1579">
          <cell r="D1579" t="str">
            <v/>
          </cell>
        </row>
        <row r="1580">
          <cell r="D1580" t="str">
            <v/>
          </cell>
        </row>
        <row r="1581">
          <cell r="D1581" t="str">
            <v/>
          </cell>
        </row>
        <row r="1582">
          <cell r="D1582" t="str">
            <v/>
          </cell>
        </row>
        <row r="1583">
          <cell r="D1583" t="str">
            <v/>
          </cell>
        </row>
        <row r="1584">
          <cell r="D1584" t="str">
            <v/>
          </cell>
        </row>
        <row r="1585">
          <cell r="D1585" t="str">
            <v/>
          </cell>
        </row>
        <row r="1586">
          <cell r="D1586" t="str">
            <v/>
          </cell>
        </row>
        <row r="1587">
          <cell r="D1587" t="str">
            <v/>
          </cell>
        </row>
        <row r="1588">
          <cell r="D1588" t="str">
            <v/>
          </cell>
        </row>
        <row r="1589">
          <cell r="D1589" t="str">
            <v/>
          </cell>
        </row>
        <row r="1590">
          <cell r="D1590" t="str">
            <v/>
          </cell>
        </row>
        <row r="1591">
          <cell r="D1591" t="str">
            <v/>
          </cell>
        </row>
        <row r="1592">
          <cell r="D1592" t="str">
            <v/>
          </cell>
        </row>
        <row r="1593">
          <cell r="D1593" t="str">
            <v/>
          </cell>
        </row>
        <row r="1594">
          <cell r="D1594" t="str">
            <v/>
          </cell>
        </row>
        <row r="1595">
          <cell r="D1595" t="str">
            <v/>
          </cell>
        </row>
        <row r="1596">
          <cell r="D1596" t="str">
            <v/>
          </cell>
        </row>
        <row r="1597">
          <cell r="D1597" t="str">
            <v/>
          </cell>
        </row>
        <row r="1598">
          <cell r="D1598" t="str">
            <v/>
          </cell>
        </row>
        <row r="1599">
          <cell r="D1599" t="str">
            <v/>
          </cell>
        </row>
        <row r="1600">
          <cell r="D1600" t="str">
            <v/>
          </cell>
        </row>
        <row r="1601">
          <cell r="D1601" t="str">
            <v/>
          </cell>
        </row>
        <row r="1602">
          <cell r="D1602" t="str">
            <v/>
          </cell>
        </row>
        <row r="1603">
          <cell r="D1603" t="str">
            <v/>
          </cell>
        </row>
        <row r="1604">
          <cell r="D1604" t="str">
            <v/>
          </cell>
        </row>
        <row r="1605">
          <cell r="D1605" t="str">
            <v/>
          </cell>
        </row>
        <row r="1606">
          <cell r="D1606" t="str">
            <v/>
          </cell>
        </row>
        <row r="1607">
          <cell r="D1607" t="str">
            <v/>
          </cell>
        </row>
        <row r="1608">
          <cell r="D1608" t="str">
            <v/>
          </cell>
        </row>
        <row r="1609">
          <cell r="D1609" t="str">
            <v/>
          </cell>
        </row>
        <row r="1610">
          <cell r="D1610" t="str">
            <v/>
          </cell>
        </row>
        <row r="1611">
          <cell r="D1611" t="str">
            <v/>
          </cell>
        </row>
        <row r="1612">
          <cell r="D1612" t="str">
            <v/>
          </cell>
        </row>
        <row r="1613">
          <cell r="D1613" t="str">
            <v/>
          </cell>
        </row>
        <row r="1614">
          <cell r="D1614" t="str">
            <v/>
          </cell>
        </row>
        <row r="1615">
          <cell r="D1615" t="str">
            <v/>
          </cell>
        </row>
        <row r="1616">
          <cell r="D1616" t="str">
            <v/>
          </cell>
        </row>
        <row r="1617">
          <cell r="D1617" t="str">
            <v/>
          </cell>
        </row>
        <row r="1618">
          <cell r="D1618" t="str">
            <v/>
          </cell>
        </row>
        <row r="1619">
          <cell r="D1619" t="str">
            <v/>
          </cell>
        </row>
        <row r="1620">
          <cell r="D1620" t="str">
            <v/>
          </cell>
        </row>
        <row r="1621">
          <cell r="D1621" t="str">
            <v/>
          </cell>
        </row>
        <row r="1622">
          <cell r="D1622" t="str">
            <v/>
          </cell>
        </row>
        <row r="1623">
          <cell r="D1623" t="str">
            <v/>
          </cell>
        </row>
        <row r="1624">
          <cell r="D1624" t="str">
            <v/>
          </cell>
        </row>
        <row r="1625">
          <cell r="D1625" t="str">
            <v/>
          </cell>
        </row>
        <row r="1626">
          <cell r="D1626" t="str">
            <v/>
          </cell>
        </row>
        <row r="1627">
          <cell r="D1627" t="str">
            <v/>
          </cell>
        </row>
        <row r="1628">
          <cell r="D1628" t="str">
            <v/>
          </cell>
        </row>
        <row r="1629">
          <cell r="D1629" t="str">
            <v/>
          </cell>
        </row>
        <row r="1630">
          <cell r="D1630" t="str">
            <v/>
          </cell>
        </row>
        <row r="1631">
          <cell r="D1631" t="str">
            <v/>
          </cell>
        </row>
        <row r="1632">
          <cell r="D1632" t="str">
            <v/>
          </cell>
        </row>
        <row r="1633">
          <cell r="D1633" t="str">
            <v/>
          </cell>
        </row>
        <row r="1634">
          <cell r="D1634" t="str">
            <v/>
          </cell>
        </row>
        <row r="1635">
          <cell r="D1635" t="str">
            <v/>
          </cell>
        </row>
        <row r="1636">
          <cell r="D1636" t="str">
            <v/>
          </cell>
        </row>
        <row r="1637">
          <cell r="D1637" t="str">
            <v/>
          </cell>
        </row>
        <row r="1638">
          <cell r="D1638" t="str">
            <v/>
          </cell>
        </row>
        <row r="1639">
          <cell r="D1639" t="str">
            <v/>
          </cell>
        </row>
        <row r="1640">
          <cell r="D1640" t="str">
            <v/>
          </cell>
        </row>
        <row r="1641">
          <cell r="D1641" t="str">
            <v/>
          </cell>
        </row>
        <row r="1642">
          <cell r="D1642" t="str">
            <v/>
          </cell>
        </row>
        <row r="1643">
          <cell r="D1643" t="str">
            <v/>
          </cell>
        </row>
        <row r="1644">
          <cell r="D1644" t="str">
            <v/>
          </cell>
        </row>
        <row r="1645">
          <cell r="D1645" t="str">
            <v/>
          </cell>
        </row>
        <row r="1646">
          <cell r="D1646" t="str">
            <v/>
          </cell>
        </row>
        <row r="1647">
          <cell r="D1647" t="str">
            <v/>
          </cell>
        </row>
        <row r="1648">
          <cell r="D1648" t="str">
            <v/>
          </cell>
        </row>
        <row r="1649">
          <cell r="D1649" t="str">
            <v/>
          </cell>
        </row>
        <row r="1650">
          <cell r="D1650" t="str">
            <v/>
          </cell>
        </row>
        <row r="1651">
          <cell r="D1651" t="str">
            <v/>
          </cell>
        </row>
        <row r="1652">
          <cell r="D1652" t="str">
            <v/>
          </cell>
        </row>
        <row r="1653">
          <cell r="D1653" t="str">
            <v/>
          </cell>
        </row>
        <row r="1654">
          <cell r="D1654" t="str">
            <v/>
          </cell>
        </row>
        <row r="1655">
          <cell r="D1655" t="str">
            <v/>
          </cell>
        </row>
        <row r="1656">
          <cell r="D1656" t="str">
            <v/>
          </cell>
        </row>
        <row r="1657">
          <cell r="D1657" t="str">
            <v/>
          </cell>
        </row>
        <row r="1658">
          <cell r="D1658" t="str">
            <v/>
          </cell>
        </row>
        <row r="1659">
          <cell r="D1659" t="str">
            <v/>
          </cell>
        </row>
        <row r="1660">
          <cell r="D1660" t="str">
            <v/>
          </cell>
        </row>
        <row r="1661">
          <cell r="D1661" t="str">
            <v/>
          </cell>
        </row>
        <row r="1662">
          <cell r="D1662" t="str">
            <v/>
          </cell>
        </row>
        <row r="1663">
          <cell r="D1663" t="str">
            <v/>
          </cell>
        </row>
        <row r="1664">
          <cell r="D1664" t="str">
            <v/>
          </cell>
        </row>
        <row r="1665">
          <cell r="D1665" t="str">
            <v/>
          </cell>
        </row>
        <row r="1666">
          <cell r="D1666" t="str">
            <v/>
          </cell>
        </row>
        <row r="1667">
          <cell r="D1667" t="str">
            <v/>
          </cell>
        </row>
        <row r="1668">
          <cell r="D1668" t="str">
            <v/>
          </cell>
        </row>
        <row r="1669">
          <cell r="D1669" t="str">
            <v/>
          </cell>
        </row>
        <row r="1670">
          <cell r="D1670" t="str">
            <v/>
          </cell>
        </row>
        <row r="1671">
          <cell r="D1671" t="str">
            <v/>
          </cell>
        </row>
        <row r="1672">
          <cell r="D1672" t="str">
            <v/>
          </cell>
        </row>
        <row r="1673">
          <cell r="D1673" t="str">
            <v/>
          </cell>
        </row>
        <row r="1674">
          <cell r="D1674" t="str">
            <v/>
          </cell>
        </row>
        <row r="1675">
          <cell r="D1675" t="str">
            <v/>
          </cell>
        </row>
        <row r="1676">
          <cell r="D1676" t="str">
            <v/>
          </cell>
        </row>
        <row r="1677">
          <cell r="D1677" t="str">
            <v/>
          </cell>
        </row>
        <row r="1678">
          <cell r="D1678" t="str">
            <v/>
          </cell>
        </row>
        <row r="1679">
          <cell r="D1679" t="str">
            <v/>
          </cell>
        </row>
        <row r="1680">
          <cell r="D1680" t="str">
            <v/>
          </cell>
        </row>
        <row r="1681">
          <cell r="D1681" t="str">
            <v/>
          </cell>
        </row>
        <row r="1682">
          <cell r="D1682" t="str">
            <v/>
          </cell>
        </row>
        <row r="1683">
          <cell r="D1683" t="str">
            <v/>
          </cell>
        </row>
        <row r="1684">
          <cell r="D1684" t="str">
            <v/>
          </cell>
        </row>
        <row r="1685">
          <cell r="D1685" t="str">
            <v/>
          </cell>
        </row>
        <row r="1686">
          <cell r="D1686" t="str">
            <v/>
          </cell>
        </row>
        <row r="1687">
          <cell r="D1687" t="str">
            <v/>
          </cell>
        </row>
        <row r="1688">
          <cell r="D1688" t="str">
            <v/>
          </cell>
        </row>
        <row r="1689">
          <cell r="D1689" t="str">
            <v/>
          </cell>
        </row>
        <row r="1690">
          <cell r="D1690" t="str">
            <v/>
          </cell>
        </row>
        <row r="1691">
          <cell r="D1691" t="str">
            <v/>
          </cell>
        </row>
        <row r="1692">
          <cell r="D1692" t="str">
            <v/>
          </cell>
        </row>
        <row r="1693">
          <cell r="D1693" t="str">
            <v/>
          </cell>
        </row>
        <row r="1694">
          <cell r="D1694" t="str">
            <v/>
          </cell>
        </row>
        <row r="1695">
          <cell r="D1695" t="str">
            <v/>
          </cell>
        </row>
        <row r="1696">
          <cell r="D1696" t="str">
            <v/>
          </cell>
        </row>
        <row r="1697">
          <cell r="D1697" t="str">
            <v/>
          </cell>
        </row>
        <row r="1698">
          <cell r="D1698" t="str">
            <v/>
          </cell>
        </row>
        <row r="1699">
          <cell r="D1699" t="str">
            <v/>
          </cell>
        </row>
        <row r="1700">
          <cell r="D1700" t="str">
            <v/>
          </cell>
        </row>
        <row r="1701">
          <cell r="D1701" t="str">
            <v/>
          </cell>
        </row>
        <row r="1702">
          <cell r="D1702" t="str">
            <v/>
          </cell>
        </row>
        <row r="1703">
          <cell r="D1703" t="str">
            <v/>
          </cell>
        </row>
        <row r="1704">
          <cell r="D1704" t="str">
            <v/>
          </cell>
        </row>
        <row r="1705">
          <cell r="D1705" t="str">
            <v/>
          </cell>
        </row>
        <row r="1706">
          <cell r="D1706" t="str">
            <v/>
          </cell>
        </row>
        <row r="1707">
          <cell r="D1707" t="str">
            <v/>
          </cell>
        </row>
        <row r="1708">
          <cell r="D1708" t="str">
            <v/>
          </cell>
        </row>
        <row r="1709">
          <cell r="D1709" t="str">
            <v/>
          </cell>
        </row>
        <row r="1710">
          <cell r="D1710" t="str">
            <v/>
          </cell>
        </row>
        <row r="1711">
          <cell r="D1711" t="str">
            <v/>
          </cell>
        </row>
        <row r="1712">
          <cell r="D1712" t="str">
            <v/>
          </cell>
        </row>
        <row r="1713">
          <cell r="D1713" t="str">
            <v/>
          </cell>
        </row>
        <row r="1714">
          <cell r="D1714" t="str">
            <v/>
          </cell>
        </row>
        <row r="1715">
          <cell r="D1715" t="str">
            <v/>
          </cell>
        </row>
        <row r="1716">
          <cell r="D1716" t="str">
            <v/>
          </cell>
        </row>
        <row r="1717">
          <cell r="D1717" t="str">
            <v/>
          </cell>
        </row>
        <row r="1718">
          <cell r="D1718" t="str">
            <v/>
          </cell>
        </row>
        <row r="1719">
          <cell r="D1719" t="str">
            <v/>
          </cell>
        </row>
        <row r="1720">
          <cell r="D1720" t="str">
            <v/>
          </cell>
        </row>
        <row r="1721">
          <cell r="D1721" t="str">
            <v/>
          </cell>
        </row>
        <row r="1722">
          <cell r="D1722" t="str">
            <v/>
          </cell>
        </row>
        <row r="1723">
          <cell r="D1723" t="str">
            <v/>
          </cell>
        </row>
        <row r="1724">
          <cell r="D1724" t="str">
            <v/>
          </cell>
        </row>
        <row r="1725">
          <cell r="D1725" t="str">
            <v/>
          </cell>
        </row>
        <row r="1726">
          <cell r="D1726" t="str">
            <v/>
          </cell>
        </row>
        <row r="1727">
          <cell r="D1727" t="str">
            <v/>
          </cell>
        </row>
        <row r="1728">
          <cell r="D1728" t="str">
            <v/>
          </cell>
        </row>
        <row r="1729">
          <cell r="D1729" t="str">
            <v/>
          </cell>
        </row>
        <row r="1730">
          <cell r="D1730" t="str">
            <v/>
          </cell>
        </row>
        <row r="1731">
          <cell r="D1731" t="str">
            <v/>
          </cell>
        </row>
        <row r="1732">
          <cell r="D1732" t="str">
            <v/>
          </cell>
        </row>
        <row r="1733">
          <cell r="D1733" t="str">
            <v/>
          </cell>
        </row>
        <row r="1734">
          <cell r="D1734" t="str">
            <v/>
          </cell>
        </row>
        <row r="1735">
          <cell r="D1735" t="str">
            <v/>
          </cell>
        </row>
        <row r="1736">
          <cell r="D1736" t="str">
            <v/>
          </cell>
        </row>
        <row r="1737">
          <cell r="D1737" t="str">
            <v/>
          </cell>
        </row>
        <row r="1738">
          <cell r="D1738" t="str">
            <v/>
          </cell>
        </row>
        <row r="1739">
          <cell r="D1739" t="str">
            <v/>
          </cell>
        </row>
        <row r="1740">
          <cell r="D1740" t="str">
            <v/>
          </cell>
        </row>
        <row r="1741">
          <cell r="D1741" t="str">
            <v/>
          </cell>
        </row>
        <row r="1742">
          <cell r="D1742" t="str">
            <v/>
          </cell>
        </row>
        <row r="1743">
          <cell r="D1743" t="str">
            <v/>
          </cell>
        </row>
        <row r="1744">
          <cell r="D1744" t="str">
            <v/>
          </cell>
        </row>
        <row r="1745">
          <cell r="D1745" t="str">
            <v/>
          </cell>
        </row>
        <row r="1746">
          <cell r="D1746" t="str">
            <v/>
          </cell>
        </row>
        <row r="1747">
          <cell r="D1747" t="str">
            <v/>
          </cell>
        </row>
        <row r="1748">
          <cell r="D1748" t="str">
            <v/>
          </cell>
        </row>
        <row r="1749">
          <cell r="D1749" t="str">
            <v/>
          </cell>
        </row>
        <row r="1750">
          <cell r="D1750" t="str">
            <v/>
          </cell>
        </row>
        <row r="1751">
          <cell r="D1751" t="str">
            <v/>
          </cell>
        </row>
        <row r="1752">
          <cell r="D1752" t="str">
            <v/>
          </cell>
        </row>
        <row r="1753">
          <cell r="D1753" t="str">
            <v/>
          </cell>
        </row>
        <row r="1754">
          <cell r="D1754" t="str">
            <v/>
          </cell>
        </row>
        <row r="1755">
          <cell r="D1755" t="str">
            <v/>
          </cell>
        </row>
        <row r="1756">
          <cell r="D1756" t="str">
            <v/>
          </cell>
        </row>
        <row r="1757">
          <cell r="D1757" t="str">
            <v/>
          </cell>
        </row>
        <row r="1758">
          <cell r="D1758" t="str">
            <v/>
          </cell>
        </row>
        <row r="1759">
          <cell r="D1759" t="str">
            <v/>
          </cell>
        </row>
        <row r="1760">
          <cell r="D1760" t="str">
            <v/>
          </cell>
        </row>
        <row r="1761">
          <cell r="D1761" t="str">
            <v/>
          </cell>
        </row>
        <row r="1762">
          <cell r="D1762" t="str">
            <v/>
          </cell>
        </row>
        <row r="1763">
          <cell r="D1763" t="str">
            <v/>
          </cell>
        </row>
        <row r="1764">
          <cell r="D1764" t="str">
            <v/>
          </cell>
        </row>
        <row r="1765">
          <cell r="D1765" t="str">
            <v/>
          </cell>
        </row>
        <row r="1766">
          <cell r="D1766" t="str">
            <v/>
          </cell>
        </row>
        <row r="1767">
          <cell r="D1767" t="str">
            <v/>
          </cell>
        </row>
        <row r="1768">
          <cell r="D1768" t="str">
            <v/>
          </cell>
        </row>
        <row r="1769">
          <cell r="D1769" t="str">
            <v/>
          </cell>
        </row>
        <row r="1770">
          <cell r="D1770" t="str">
            <v/>
          </cell>
        </row>
        <row r="1771">
          <cell r="D1771" t="str">
            <v/>
          </cell>
        </row>
        <row r="1772">
          <cell r="D1772" t="str">
            <v/>
          </cell>
        </row>
        <row r="1773">
          <cell r="D1773" t="str">
            <v/>
          </cell>
        </row>
        <row r="1774">
          <cell r="D1774" t="str">
            <v/>
          </cell>
        </row>
        <row r="1775">
          <cell r="D1775" t="str">
            <v/>
          </cell>
        </row>
        <row r="1776">
          <cell r="D1776" t="str">
            <v/>
          </cell>
        </row>
        <row r="1777">
          <cell r="D1777" t="str">
            <v/>
          </cell>
        </row>
        <row r="1778">
          <cell r="D1778" t="str">
            <v/>
          </cell>
        </row>
        <row r="1779">
          <cell r="D1779" t="str">
            <v/>
          </cell>
        </row>
        <row r="1780">
          <cell r="D1780" t="str">
            <v/>
          </cell>
        </row>
        <row r="1781">
          <cell r="D1781" t="str">
            <v/>
          </cell>
        </row>
        <row r="1782">
          <cell r="D1782" t="str">
            <v/>
          </cell>
        </row>
        <row r="1783">
          <cell r="D1783" t="str">
            <v/>
          </cell>
        </row>
        <row r="1784">
          <cell r="D1784" t="str">
            <v/>
          </cell>
        </row>
        <row r="1785">
          <cell r="D1785" t="str">
            <v/>
          </cell>
        </row>
        <row r="1786">
          <cell r="D1786" t="str">
            <v/>
          </cell>
        </row>
        <row r="1787">
          <cell r="D1787" t="str">
            <v/>
          </cell>
        </row>
        <row r="1788">
          <cell r="D1788" t="str">
            <v/>
          </cell>
        </row>
        <row r="1789">
          <cell r="D1789" t="str">
            <v/>
          </cell>
        </row>
        <row r="1790">
          <cell r="D1790" t="str">
            <v/>
          </cell>
        </row>
        <row r="1791">
          <cell r="D1791" t="str">
            <v/>
          </cell>
        </row>
        <row r="1792">
          <cell r="D1792" t="str">
            <v/>
          </cell>
        </row>
        <row r="1793">
          <cell r="D1793" t="str">
            <v/>
          </cell>
        </row>
        <row r="1794">
          <cell r="D1794" t="str">
            <v/>
          </cell>
        </row>
        <row r="1795">
          <cell r="D1795" t="str">
            <v/>
          </cell>
        </row>
        <row r="1796">
          <cell r="D1796" t="str">
            <v/>
          </cell>
        </row>
        <row r="1797">
          <cell r="D1797" t="str">
            <v/>
          </cell>
        </row>
        <row r="1798">
          <cell r="D1798" t="str">
            <v/>
          </cell>
        </row>
        <row r="1799">
          <cell r="D1799" t="str">
            <v/>
          </cell>
        </row>
        <row r="1800">
          <cell r="D1800" t="str">
            <v/>
          </cell>
        </row>
        <row r="1801">
          <cell r="D1801" t="str">
            <v/>
          </cell>
        </row>
        <row r="1802">
          <cell r="D1802" t="str">
            <v/>
          </cell>
        </row>
        <row r="1803">
          <cell r="D1803" t="str">
            <v/>
          </cell>
        </row>
        <row r="1804">
          <cell r="D1804" t="str">
            <v/>
          </cell>
        </row>
        <row r="1805">
          <cell r="D1805" t="str">
            <v/>
          </cell>
        </row>
        <row r="1806">
          <cell r="D1806" t="str">
            <v/>
          </cell>
        </row>
        <row r="1807">
          <cell r="D1807" t="str">
            <v/>
          </cell>
        </row>
        <row r="1808">
          <cell r="D1808" t="str">
            <v/>
          </cell>
        </row>
        <row r="1809">
          <cell r="D1809" t="str">
            <v/>
          </cell>
        </row>
        <row r="1810">
          <cell r="D1810" t="str">
            <v/>
          </cell>
        </row>
        <row r="1811">
          <cell r="D1811" t="str">
            <v/>
          </cell>
        </row>
        <row r="1812">
          <cell r="D1812" t="str">
            <v/>
          </cell>
        </row>
        <row r="1813">
          <cell r="D1813" t="str">
            <v/>
          </cell>
        </row>
        <row r="1814">
          <cell r="D1814" t="str">
            <v/>
          </cell>
        </row>
        <row r="1815">
          <cell r="D1815" t="str">
            <v/>
          </cell>
        </row>
        <row r="1816">
          <cell r="D1816" t="str">
            <v/>
          </cell>
        </row>
        <row r="1817">
          <cell r="D1817" t="str">
            <v/>
          </cell>
        </row>
        <row r="1818">
          <cell r="D1818" t="str">
            <v/>
          </cell>
        </row>
        <row r="1819">
          <cell r="D1819" t="str">
            <v/>
          </cell>
        </row>
        <row r="1820">
          <cell r="D1820" t="str">
            <v/>
          </cell>
        </row>
        <row r="1821">
          <cell r="D1821" t="str">
            <v/>
          </cell>
        </row>
        <row r="1822">
          <cell r="D1822" t="str">
            <v/>
          </cell>
        </row>
        <row r="1823">
          <cell r="D1823" t="str">
            <v/>
          </cell>
        </row>
        <row r="1824">
          <cell r="D1824" t="str">
            <v/>
          </cell>
        </row>
        <row r="1825">
          <cell r="D1825" t="str">
            <v/>
          </cell>
        </row>
        <row r="1826">
          <cell r="D1826" t="str">
            <v/>
          </cell>
        </row>
        <row r="1827">
          <cell r="D1827" t="str">
            <v/>
          </cell>
        </row>
        <row r="1828">
          <cell r="D1828" t="str">
            <v/>
          </cell>
        </row>
        <row r="1829">
          <cell r="D1829" t="str">
            <v/>
          </cell>
        </row>
        <row r="1830">
          <cell r="D1830" t="str">
            <v/>
          </cell>
        </row>
        <row r="1831">
          <cell r="D1831" t="str">
            <v/>
          </cell>
        </row>
        <row r="1832">
          <cell r="D1832" t="str">
            <v/>
          </cell>
        </row>
        <row r="1833">
          <cell r="D1833" t="str">
            <v/>
          </cell>
        </row>
        <row r="1834">
          <cell r="D1834" t="str">
            <v/>
          </cell>
        </row>
        <row r="1835">
          <cell r="D1835" t="str">
            <v/>
          </cell>
        </row>
        <row r="1836">
          <cell r="D1836" t="str">
            <v/>
          </cell>
        </row>
        <row r="1837">
          <cell r="D1837" t="str">
            <v/>
          </cell>
        </row>
        <row r="1838">
          <cell r="D1838" t="str">
            <v/>
          </cell>
        </row>
        <row r="1839">
          <cell r="D1839" t="str">
            <v/>
          </cell>
        </row>
        <row r="1840">
          <cell r="D1840" t="str">
            <v/>
          </cell>
        </row>
        <row r="1841">
          <cell r="D1841" t="str">
            <v/>
          </cell>
        </row>
        <row r="1842">
          <cell r="D1842" t="str">
            <v/>
          </cell>
        </row>
        <row r="1843">
          <cell r="D1843" t="str">
            <v/>
          </cell>
        </row>
        <row r="1844">
          <cell r="D1844" t="str">
            <v/>
          </cell>
        </row>
        <row r="1845">
          <cell r="D1845" t="str">
            <v/>
          </cell>
        </row>
        <row r="1846">
          <cell r="D1846" t="str">
            <v/>
          </cell>
        </row>
        <row r="1847">
          <cell r="D1847" t="str">
            <v/>
          </cell>
        </row>
        <row r="1848">
          <cell r="D1848" t="str">
            <v/>
          </cell>
        </row>
        <row r="1849">
          <cell r="D1849" t="str">
            <v/>
          </cell>
        </row>
        <row r="1850">
          <cell r="D1850" t="str">
            <v/>
          </cell>
        </row>
        <row r="1851">
          <cell r="D1851" t="str">
            <v/>
          </cell>
        </row>
        <row r="1852">
          <cell r="D1852" t="str">
            <v/>
          </cell>
        </row>
        <row r="1853">
          <cell r="D1853" t="str">
            <v/>
          </cell>
        </row>
        <row r="1854">
          <cell r="D1854" t="str">
            <v/>
          </cell>
        </row>
        <row r="1855">
          <cell r="D1855" t="str">
            <v/>
          </cell>
        </row>
        <row r="1856">
          <cell r="D1856" t="str">
            <v/>
          </cell>
        </row>
        <row r="1857">
          <cell r="D1857" t="str">
            <v/>
          </cell>
        </row>
        <row r="1858">
          <cell r="D1858" t="str">
            <v/>
          </cell>
        </row>
        <row r="1859">
          <cell r="D1859" t="str">
            <v/>
          </cell>
        </row>
        <row r="1860">
          <cell r="D1860" t="str">
            <v/>
          </cell>
        </row>
        <row r="1861">
          <cell r="D1861" t="str">
            <v/>
          </cell>
        </row>
        <row r="1862">
          <cell r="D1862" t="str">
            <v/>
          </cell>
        </row>
        <row r="1863">
          <cell r="D1863" t="str">
            <v/>
          </cell>
        </row>
        <row r="1864">
          <cell r="D1864" t="str">
            <v/>
          </cell>
        </row>
        <row r="1865">
          <cell r="D1865" t="str">
            <v/>
          </cell>
        </row>
        <row r="1866">
          <cell r="D1866" t="str">
            <v/>
          </cell>
        </row>
        <row r="1867">
          <cell r="D1867" t="str">
            <v/>
          </cell>
        </row>
        <row r="1868">
          <cell r="D1868" t="str">
            <v/>
          </cell>
        </row>
        <row r="1869">
          <cell r="D1869" t="str">
            <v/>
          </cell>
        </row>
        <row r="1870">
          <cell r="D1870" t="str">
            <v/>
          </cell>
        </row>
        <row r="1871">
          <cell r="D1871" t="str">
            <v/>
          </cell>
        </row>
        <row r="1872">
          <cell r="D1872" t="str">
            <v/>
          </cell>
        </row>
        <row r="1873">
          <cell r="D1873" t="str">
            <v/>
          </cell>
        </row>
        <row r="1874">
          <cell r="D1874" t="str">
            <v/>
          </cell>
        </row>
        <row r="1875">
          <cell r="D1875" t="str">
            <v/>
          </cell>
        </row>
        <row r="1876">
          <cell r="D1876" t="str">
            <v/>
          </cell>
        </row>
        <row r="1877">
          <cell r="D1877" t="str">
            <v/>
          </cell>
        </row>
        <row r="1878">
          <cell r="D1878" t="str">
            <v/>
          </cell>
        </row>
        <row r="1879">
          <cell r="D1879" t="str">
            <v/>
          </cell>
        </row>
        <row r="1880">
          <cell r="D1880" t="str">
            <v/>
          </cell>
        </row>
        <row r="1881">
          <cell r="D1881" t="str">
            <v/>
          </cell>
        </row>
        <row r="1882">
          <cell r="D1882" t="str">
            <v/>
          </cell>
        </row>
        <row r="1883">
          <cell r="D1883" t="str">
            <v/>
          </cell>
        </row>
        <row r="1884">
          <cell r="D1884" t="str">
            <v/>
          </cell>
        </row>
        <row r="1885">
          <cell r="D1885" t="str">
            <v/>
          </cell>
        </row>
        <row r="1886">
          <cell r="D1886" t="str">
            <v/>
          </cell>
        </row>
        <row r="1887">
          <cell r="D1887" t="str">
            <v/>
          </cell>
        </row>
        <row r="1888">
          <cell r="D1888" t="str">
            <v/>
          </cell>
        </row>
        <row r="1889">
          <cell r="D1889" t="str">
            <v/>
          </cell>
        </row>
        <row r="1890">
          <cell r="D1890" t="str">
            <v/>
          </cell>
        </row>
        <row r="1891">
          <cell r="D1891" t="str">
            <v/>
          </cell>
        </row>
        <row r="1892">
          <cell r="D1892" t="str">
            <v/>
          </cell>
        </row>
        <row r="1893">
          <cell r="D1893" t="str">
            <v/>
          </cell>
        </row>
        <row r="1894">
          <cell r="D1894" t="str">
            <v/>
          </cell>
        </row>
        <row r="1895">
          <cell r="D1895" t="str">
            <v/>
          </cell>
        </row>
        <row r="1896">
          <cell r="D1896" t="str">
            <v/>
          </cell>
        </row>
        <row r="1897">
          <cell r="D1897" t="str">
            <v/>
          </cell>
        </row>
        <row r="1898">
          <cell r="D1898" t="str">
            <v/>
          </cell>
        </row>
        <row r="1899">
          <cell r="D1899" t="str">
            <v/>
          </cell>
        </row>
        <row r="1900">
          <cell r="D1900" t="str">
            <v/>
          </cell>
        </row>
        <row r="1901">
          <cell r="D1901" t="str">
            <v/>
          </cell>
        </row>
        <row r="1902">
          <cell r="D1902" t="str">
            <v/>
          </cell>
        </row>
        <row r="1903">
          <cell r="D1903" t="str">
            <v/>
          </cell>
        </row>
        <row r="1904">
          <cell r="D1904" t="str">
            <v/>
          </cell>
        </row>
        <row r="1905">
          <cell r="D1905" t="str">
            <v/>
          </cell>
        </row>
        <row r="1906">
          <cell r="D1906" t="str">
            <v/>
          </cell>
        </row>
        <row r="1907">
          <cell r="D1907" t="str">
            <v/>
          </cell>
        </row>
        <row r="1908">
          <cell r="D1908" t="str">
            <v/>
          </cell>
        </row>
        <row r="1909">
          <cell r="D1909" t="str">
            <v/>
          </cell>
        </row>
        <row r="1910">
          <cell r="D1910" t="str">
            <v/>
          </cell>
        </row>
        <row r="1911">
          <cell r="D1911" t="str">
            <v/>
          </cell>
        </row>
        <row r="1912">
          <cell r="D1912" t="str">
            <v/>
          </cell>
        </row>
        <row r="1913">
          <cell r="D1913" t="str">
            <v/>
          </cell>
        </row>
        <row r="1914">
          <cell r="D1914" t="str">
            <v/>
          </cell>
        </row>
        <row r="1915">
          <cell r="D1915" t="str">
            <v/>
          </cell>
        </row>
        <row r="1916">
          <cell r="D1916" t="str">
            <v/>
          </cell>
        </row>
        <row r="1917">
          <cell r="D1917" t="str">
            <v/>
          </cell>
        </row>
        <row r="1918">
          <cell r="D1918" t="str">
            <v/>
          </cell>
        </row>
        <row r="1919">
          <cell r="D1919" t="str">
            <v/>
          </cell>
        </row>
        <row r="1920">
          <cell r="D1920" t="str">
            <v/>
          </cell>
        </row>
        <row r="1921">
          <cell r="D1921" t="str">
            <v/>
          </cell>
        </row>
        <row r="1922">
          <cell r="D1922" t="str">
            <v/>
          </cell>
        </row>
        <row r="1923">
          <cell r="D1923" t="str">
            <v/>
          </cell>
        </row>
        <row r="1924">
          <cell r="D1924" t="str">
            <v/>
          </cell>
        </row>
        <row r="1925">
          <cell r="D1925" t="str">
            <v/>
          </cell>
        </row>
        <row r="1926">
          <cell r="D1926" t="str">
            <v/>
          </cell>
        </row>
        <row r="1927">
          <cell r="D1927" t="str">
            <v/>
          </cell>
        </row>
        <row r="1928">
          <cell r="D1928" t="str">
            <v/>
          </cell>
        </row>
        <row r="1929">
          <cell r="D1929" t="str">
            <v/>
          </cell>
        </row>
        <row r="1930">
          <cell r="D1930" t="str">
            <v/>
          </cell>
        </row>
        <row r="1931">
          <cell r="D1931" t="str">
            <v/>
          </cell>
        </row>
        <row r="1932">
          <cell r="D1932" t="str">
            <v/>
          </cell>
        </row>
        <row r="1933">
          <cell r="D1933" t="str">
            <v/>
          </cell>
        </row>
        <row r="1934">
          <cell r="D1934" t="str">
            <v/>
          </cell>
        </row>
        <row r="1935">
          <cell r="D1935" t="str">
            <v/>
          </cell>
        </row>
        <row r="1936">
          <cell r="D1936" t="str">
            <v/>
          </cell>
        </row>
        <row r="1937">
          <cell r="D1937" t="str">
            <v/>
          </cell>
        </row>
        <row r="1938">
          <cell r="D1938" t="str">
            <v/>
          </cell>
        </row>
        <row r="1939">
          <cell r="D1939" t="str">
            <v/>
          </cell>
        </row>
        <row r="1940">
          <cell r="D1940" t="str">
            <v/>
          </cell>
        </row>
        <row r="1941">
          <cell r="D1941" t="str">
            <v/>
          </cell>
        </row>
        <row r="1942">
          <cell r="D1942" t="str">
            <v/>
          </cell>
        </row>
        <row r="1943">
          <cell r="D1943" t="str">
            <v/>
          </cell>
        </row>
        <row r="1944">
          <cell r="D1944" t="str">
            <v/>
          </cell>
        </row>
        <row r="1945">
          <cell r="D1945" t="str">
            <v/>
          </cell>
        </row>
        <row r="1946">
          <cell r="D1946" t="str">
            <v/>
          </cell>
        </row>
        <row r="1947">
          <cell r="D1947" t="str">
            <v/>
          </cell>
        </row>
        <row r="1948">
          <cell r="D1948" t="str">
            <v/>
          </cell>
        </row>
        <row r="1949">
          <cell r="D1949" t="str">
            <v/>
          </cell>
        </row>
        <row r="1950">
          <cell r="D1950" t="str">
            <v/>
          </cell>
        </row>
        <row r="1951">
          <cell r="D1951" t="str">
            <v/>
          </cell>
        </row>
        <row r="1952">
          <cell r="D1952" t="str">
            <v/>
          </cell>
        </row>
        <row r="1953">
          <cell r="D1953" t="str">
            <v/>
          </cell>
        </row>
        <row r="1954">
          <cell r="D1954" t="str">
            <v/>
          </cell>
        </row>
        <row r="1955">
          <cell r="D1955" t="str">
            <v/>
          </cell>
        </row>
        <row r="1956">
          <cell r="D1956" t="str">
            <v/>
          </cell>
        </row>
        <row r="1957">
          <cell r="D1957" t="str">
            <v/>
          </cell>
        </row>
        <row r="1958">
          <cell r="D1958" t="str">
            <v/>
          </cell>
        </row>
        <row r="1959">
          <cell r="D1959" t="str">
            <v/>
          </cell>
        </row>
        <row r="1960">
          <cell r="D1960" t="str">
            <v/>
          </cell>
        </row>
        <row r="1961">
          <cell r="D1961" t="str">
            <v/>
          </cell>
        </row>
        <row r="1962">
          <cell r="D1962" t="str">
            <v/>
          </cell>
        </row>
        <row r="1963">
          <cell r="D1963" t="str">
            <v/>
          </cell>
        </row>
        <row r="1964">
          <cell r="D1964" t="str">
            <v/>
          </cell>
        </row>
        <row r="1965">
          <cell r="D1965" t="str">
            <v/>
          </cell>
        </row>
        <row r="1966">
          <cell r="D1966" t="str">
            <v/>
          </cell>
        </row>
        <row r="1967">
          <cell r="D1967" t="str">
            <v/>
          </cell>
        </row>
        <row r="1968">
          <cell r="D1968" t="str">
            <v/>
          </cell>
        </row>
        <row r="1969">
          <cell r="D1969" t="str">
            <v/>
          </cell>
        </row>
        <row r="1970">
          <cell r="D1970" t="str">
            <v/>
          </cell>
        </row>
        <row r="1971">
          <cell r="D1971" t="str">
            <v/>
          </cell>
        </row>
        <row r="1972">
          <cell r="D1972" t="str">
            <v/>
          </cell>
        </row>
        <row r="1973">
          <cell r="D1973" t="str">
            <v/>
          </cell>
        </row>
        <row r="1974">
          <cell r="D1974" t="str">
            <v/>
          </cell>
        </row>
        <row r="1975">
          <cell r="D1975" t="str">
            <v/>
          </cell>
        </row>
        <row r="1976">
          <cell r="D1976" t="str">
            <v/>
          </cell>
        </row>
        <row r="1977">
          <cell r="D1977" t="str">
            <v/>
          </cell>
        </row>
        <row r="1978">
          <cell r="D1978" t="str">
            <v/>
          </cell>
        </row>
        <row r="1979">
          <cell r="D1979" t="str">
            <v/>
          </cell>
        </row>
        <row r="1980">
          <cell r="D1980" t="str">
            <v/>
          </cell>
        </row>
        <row r="1981">
          <cell r="D1981" t="str">
            <v/>
          </cell>
        </row>
        <row r="1982">
          <cell r="D1982" t="str">
            <v/>
          </cell>
        </row>
        <row r="1983">
          <cell r="D1983" t="str">
            <v/>
          </cell>
        </row>
        <row r="1984">
          <cell r="D1984" t="str">
            <v/>
          </cell>
        </row>
        <row r="1985">
          <cell r="D1985" t="str">
            <v/>
          </cell>
        </row>
        <row r="1986">
          <cell r="D1986" t="str">
            <v/>
          </cell>
        </row>
        <row r="1987">
          <cell r="D1987" t="str">
            <v/>
          </cell>
        </row>
        <row r="1988">
          <cell r="D1988" t="str">
            <v/>
          </cell>
        </row>
        <row r="1989">
          <cell r="D1989" t="str">
            <v/>
          </cell>
        </row>
        <row r="1990">
          <cell r="D1990" t="str">
            <v/>
          </cell>
        </row>
        <row r="1991">
          <cell r="D1991" t="str">
            <v/>
          </cell>
        </row>
        <row r="1992">
          <cell r="D1992" t="str">
            <v/>
          </cell>
        </row>
        <row r="1993">
          <cell r="D1993" t="str">
            <v/>
          </cell>
        </row>
        <row r="1994">
          <cell r="D1994" t="str">
            <v/>
          </cell>
        </row>
        <row r="1995">
          <cell r="D1995" t="str">
            <v/>
          </cell>
        </row>
        <row r="1996">
          <cell r="D1996" t="str">
            <v/>
          </cell>
        </row>
        <row r="1997">
          <cell r="D1997" t="str">
            <v/>
          </cell>
        </row>
        <row r="1998">
          <cell r="D1998" t="str">
            <v/>
          </cell>
        </row>
        <row r="1999">
          <cell r="D1999" t="str">
            <v/>
          </cell>
        </row>
        <row r="2000">
          <cell r="D2000" t="str">
            <v/>
          </cell>
        </row>
        <row r="2001">
          <cell r="D2001" t="str">
            <v/>
          </cell>
        </row>
        <row r="2002">
          <cell r="D2002" t="str">
            <v/>
          </cell>
        </row>
        <row r="2003">
          <cell r="D2003" t="str">
            <v/>
          </cell>
        </row>
        <row r="2004">
          <cell r="D2004" t="str">
            <v/>
          </cell>
        </row>
        <row r="2005">
          <cell r="D2005" t="str">
            <v/>
          </cell>
        </row>
        <row r="2006">
          <cell r="D2006" t="str">
            <v/>
          </cell>
        </row>
        <row r="2007">
          <cell r="D2007" t="str">
            <v/>
          </cell>
        </row>
        <row r="2008">
          <cell r="D2008" t="str">
            <v/>
          </cell>
        </row>
        <row r="2009">
          <cell r="D2009" t="str">
            <v/>
          </cell>
        </row>
        <row r="2010">
          <cell r="D2010" t="str">
            <v/>
          </cell>
        </row>
        <row r="2011">
          <cell r="D2011" t="str">
            <v/>
          </cell>
        </row>
        <row r="2012">
          <cell r="D2012" t="str">
            <v/>
          </cell>
        </row>
        <row r="2013">
          <cell r="D2013" t="str">
            <v/>
          </cell>
        </row>
        <row r="2014">
          <cell r="D2014" t="str">
            <v/>
          </cell>
        </row>
        <row r="2015">
          <cell r="D2015" t="str">
            <v/>
          </cell>
        </row>
        <row r="2016">
          <cell r="D2016" t="str">
            <v/>
          </cell>
        </row>
        <row r="2017">
          <cell r="D2017" t="str">
            <v/>
          </cell>
        </row>
        <row r="2018">
          <cell r="D2018" t="str">
            <v/>
          </cell>
        </row>
        <row r="2019">
          <cell r="D2019" t="str">
            <v/>
          </cell>
        </row>
        <row r="2020">
          <cell r="D2020" t="str">
            <v/>
          </cell>
        </row>
        <row r="2021">
          <cell r="D2021" t="str">
            <v/>
          </cell>
        </row>
        <row r="2022">
          <cell r="D2022" t="str">
            <v/>
          </cell>
        </row>
        <row r="2023">
          <cell r="D2023" t="str">
            <v/>
          </cell>
        </row>
        <row r="2024">
          <cell r="D2024" t="str">
            <v/>
          </cell>
        </row>
        <row r="2025">
          <cell r="D2025" t="str">
            <v/>
          </cell>
        </row>
        <row r="2026">
          <cell r="D2026" t="str">
            <v/>
          </cell>
        </row>
        <row r="2027">
          <cell r="D2027" t="str">
            <v/>
          </cell>
        </row>
        <row r="2028">
          <cell r="D2028" t="str">
            <v/>
          </cell>
        </row>
        <row r="2029">
          <cell r="D2029" t="str">
            <v/>
          </cell>
        </row>
        <row r="2030">
          <cell r="D2030" t="str">
            <v/>
          </cell>
        </row>
        <row r="2031">
          <cell r="D2031" t="str">
            <v/>
          </cell>
        </row>
        <row r="2032">
          <cell r="D2032" t="str">
            <v/>
          </cell>
        </row>
        <row r="2033">
          <cell r="D2033" t="str">
            <v/>
          </cell>
        </row>
        <row r="2034">
          <cell r="D2034" t="str">
            <v/>
          </cell>
        </row>
        <row r="2035">
          <cell r="D2035" t="str">
            <v/>
          </cell>
        </row>
        <row r="2036">
          <cell r="D2036" t="str">
            <v/>
          </cell>
        </row>
        <row r="2037">
          <cell r="D2037" t="str">
            <v/>
          </cell>
        </row>
        <row r="2038">
          <cell r="D2038" t="str">
            <v/>
          </cell>
        </row>
        <row r="2039">
          <cell r="D2039" t="str">
            <v/>
          </cell>
        </row>
        <row r="2040">
          <cell r="D2040" t="str">
            <v/>
          </cell>
        </row>
        <row r="2041">
          <cell r="D2041" t="str">
            <v/>
          </cell>
        </row>
        <row r="2042">
          <cell r="D2042" t="str">
            <v/>
          </cell>
        </row>
        <row r="2043">
          <cell r="D2043" t="str">
            <v/>
          </cell>
        </row>
        <row r="2044">
          <cell r="D2044" t="str">
            <v/>
          </cell>
        </row>
        <row r="2045">
          <cell r="D2045" t="str">
            <v/>
          </cell>
        </row>
        <row r="2046">
          <cell r="D2046" t="str">
            <v/>
          </cell>
        </row>
        <row r="2047">
          <cell r="D2047" t="str">
            <v/>
          </cell>
        </row>
        <row r="2048">
          <cell r="D2048" t="str">
            <v/>
          </cell>
        </row>
        <row r="2049">
          <cell r="D2049" t="str">
            <v/>
          </cell>
        </row>
        <row r="2050">
          <cell r="D2050" t="str">
            <v/>
          </cell>
        </row>
        <row r="2051">
          <cell r="D2051" t="str">
            <v/>
          </cell>
        </row>
        <row r="2052">
          <cell r="D2052" t="str">
            <v/>
          </cell>
        </row>
        <row r="2053">
          <cell r="D2053" t="str">
            <v/>
          </cell>
        </row>
        <row r="2054">
          <cell r="D2054" t="str">
            <v/>
          </cell>
        </row>
        <row r="2055">
          <cell r="D2055" t="str">
            <v/>
          </cell>
        </row>
        <row r="2056">
          <cell r="D2056" t="str">
            <v/>
          </cell>
        </row>
        <row r="2057">
          <cell r="D2057" t="str">
            <v/>
          </cell>
        </row>
        <row r="2058">
          <cell r="D2058" t="str">
            <v/>
          </cell>
        </row>
        <row r="2059">
          <cell r="D2059" t="str">
            <v/>
          </cell>
        </row>
        <row r="2060">
          <cell r="D2060" t="str">
            <v/>
          </cell>
        </row>
        <row r="2061">
          <cell r="D2061" t="str">
            <v/>
          </cell>
        </row>
        <row r="2062">
          <cell r="D2062" t="str">
            <v/>
          </cell>
        </row>
        <row r="2063">
          <cell r="D2063" t="str">
            <v/>
          </cell>
        </row>
        <row r="2064">
          <cell r="D2064" t="str">
            <v/>
          </cell>
        </row>
        <row r="2065">
          <cell r="D2065" t="str">
            <v/>
          </cell>
        </row>
        <row r="2066">
          <cell r="D2066" t="str">
            <v/>
          </cell>
        </row>
        <row r="2067">
          <cell r="D2067" t="str">
            <v/>
          </cell>
        </row>
        <row r="2068">
          <cell r="D2068" t="str">
            <v/>
          </cell>
        </row>
        <row r="2069">
          <cell r="D2069" t="str">
            <v/>
          </cell>
        </row>
        <row r="2070">
          <cell r="D2070" t="str">
            <v/>
          </cell>
        </row>
        <row r="2071">
          <cell r="D2071" t="str">
            <v/>
          </cell>
        </row>
        <row r="2072">
          <cell r="D2072" t="str">
            <v/>
          </cell>
        </row>
        <row r="2073">
          <cell r="D2073" t="str">
            <v/>
          </cell>
        </row>
        <row r="2074">
          <cell r="D2074" t="str">
            <v/>
          </cell>
        </row>
        <row r="2075">
          <cell r="D2075" t="str">
            <v/>
          </cell>
        </row>
        <row r="2076">
          <cell r="D2076" t="str">
            <v/>
          </cell>
        </row>
        <row r="2077">
          <cell r="D2077" t="str">
            <v/>
          </cell>
        </row>
        <row r="2078">
          <cell r="D2078" t="str">
            <v/>
          </cell>
        </row>
        <row r="2079">
          <cell r="D2079" t="str">
            <v/>
          </cell>
        </row>
        <row r="2080">
          <cell r="D2080" t="str">
            <v/>
          </cell>
        </row>
        <row r="2081">
          <cell r="D2081" t="str">
            <v/>
          </cell>
        </row>
        <row r="2082">
          <cell r="D2082" t="str">
            <v/>
          </cell>
        </row>
        <row r="2083">
          <cell r="D2083" t="str">
            <v/>
          </cell>
        </row>
        <row r="2084">
          <cell r="D2084" t="str">
            <v/>
          </cell>
        </row>
        <row r="2085">
          <cell r="D2085" t="str">
            <v/>
          </cell>
        </row>
        <row r="2086">
          <cell r="D2086" t="str">
            <v/>
          </cell>
        </row>
        <row r="2087">
          <cell r="D2087" t="str">
            <v/>
          </cell>
        </row>
        <row r="2088">
          <cell r="D2088" t="str">
            <v/>
          </cell>
        </row>
        <row r="2089">
          <cell r="D2089" t="str">
            <v/>
          </cell>
        </row>
        <row r="2090">
          <cell r="D2090" t="str">
            <v/>
          </cell>
        </row>
        <row r="2091">
          <cell r="D2091" t="str">
            <v/>
          </cell>
        </row>
        <row r="2092">
          <cell r="D2092" t="str">
            <v/>
          </cell>
        </row>
        <row r="2093">
          <cell r="D2093" t="str">
            <v/>
          </cell>
        </row>
        <row r="2094">
          <cell r="D2094" t="str">
            <v/>
          </cell>
        </row>
        <row r="2095">
          <cell r="D2095" t="str">
            <v/>
          </cell>
        </row>
        <row r="2096">
          <cell r="D2096" t="str">
            <v/>
          </cell>
        </row>
        <row r="2097">
          <cell r="D2097" t="str">
            <v/>
          </cell>
        </row>
        <row r="2098">
          <cell r="D2098" t="str">
            <v/>
          </cell>
        </row>
        <row r="2099">
          <cell r="D2099" t="str">
            <v/>
          </cell>
        </row>
        <row r="2100">
          <cell r="D2100" t="str">
            <v/>
          </cell>
        </row>
        <row r="2101">
          <cell r="D2101" t="str">
            <v/>
          </cell>
        </row>
        <row r="2102">
          <cell r="D2102" t="str">
            <v/>
          </cell>
        </row>
        <row r="2103">
          <cell r="D2103" t="str">
            <v/>
          </cell>
        </row>
        <row r="2104">
          <cell r="D2104" t="str">
            <v/>
          </cell>
        </row>
        <row r="2105">
          <cell r="D2105" t="str">
            <v/>
          </cell>
        </row>
        <row r="2106">
          <cell r="D2106" t="str">
            <v/>
          </cell>
        </row>
        <row r="2107">
          <cell r="D2107" t="str">
            <v/>
          </cell>
        </row>
        <row r="2108">
          <cell r="D2108" t="str">
            <v/>
          </cell>
        </row>
        <row r="2109">
          <cell r="D2109" t="str">
            <v/>
          </cell>
        </row>
        <row r="2110">
          <cell r="D2110" t="str">
            <v/>
          </cell>
        </row>
        <row r="2111">
          <cell r="D2111" t="str">
            <v/>
          </cell>
        </row>
        <row r="2112">
          <cell r="D2112" t="str">
            <v/>
          </cell>
        </row>
        <row r="2113">
          <cell r="D2113" t="str">
            <v/>
          </cell>
        </row>
        <row r="2114">
          <cell r="D2114" t="str">
            <v/>
          </cell>
        </row>
        <row r="2115">
          <cell r="D2115" t="str">
            <v/>
          </cell>
        </row>
        <row r="2116">
          <cell r="D2116" t="str">
            <v/>
          </cell>
        </row>
        <row r="2117">
          <cell r="D2117" t="str">
            <v/>
          </cell>
        </row>
        <row r="2118">
          <cell r="D2118" t="str">
            <v/>
          </cell>
        </row>
        <row r="2119">
          <cell r="D2119" t="str">
            <v/>
          </cell>
        </row>
        <row r="2120">
          <cell r="D2120" t="str">
            <v/>
          </cell>
        </row>
        <row r="2121">
          <cell r="D2121" t="str">
            <v/>
          </cell>
        </row>
        <row r="2122">
          <cell r="D2122" t="str">
            <v/>
          </cell>
        </row>
        <row r="2123">
          <cell r="D2123" t="str">
            <v/>
          </cell>
        </row>
        <row r="2124">
          <cell r="D2124" t="str">
            <v/>
          </cell>
        </row>
        <row r="2125">
          <cell r="D2125" t="str">
            <v/>
          </cell>
        </row>
        <row r="2126">
          <cell r="D2126" t="str">
            <v/>
          </cell>
        </row>
        <row r="2127">
          <cell r="D2127" t="str">
            <v/>
          </cell>
        </row>
        <row r="2128">
          <cell r="D2128" t="str">
            <v/>
          </cell>
        </row>
        <row r="2129">
          <cell r="D2129" t="str">
            <v/>
          </cell>
        </row>
        <row r="2130">
          <cell r="D2130" t="str">
            <v/>
          </cell>
        </row>
        <row r="2131">
          <cell r="D2131" t="str">
            <v/>
          </cell>
        </row>
        <row r="2132">
          <cell r="D2132" t="str">
            <v/>
          </cell>
        </row>
        <row r="2133">
          <cell r="D2133" t="str">
            <v/>
          </cell>
        </row>
        <row r="2134">
          <cell r="D2134" t="str">
            <v/>
          </cell>
        </row>
        <row r="2135">
          <cell r="D2135" t="str">
            <v/>
          </cell>
        </row>
        <row r="2136">
          <cell r="D2136" t="str">
            <v/>
          </cell>
        </row>
        <row r="2137">
          <cell r="D2137" t="str">
            <v/>
          </cell>
        </row>
        <row r="2138">
          <cell r="D2138" t="str">
            <v/>
          </cell>
        </row>
        <row r="2139">
          <cell r="D2139" t="str">
            <v/>
          </cell>
        </row>
        <row r="2140">
          <cell r="D2140" t="str">
            <v/>
          </cell>
        </row>
        <row r="2141">
          <cell r="D2141" t="str">
            <v/>
          </cell>
        </row>
        <row r="2142">
          <cell r="D2142" t="str">
            <v/>
          </cell>
        </row>
        <row r="2143">
          <cell r="D2143" t="str">
            <v/>
          </cell>
        </row>
        <row r="2144">
          <cell r="D2144" t="str">
            <v/>
          </cell>
        </row>
        <row r="2145">
          <cell r="D2145" t="str">
            <v/>
          </cell>
        </row>
        <row r="2146">
          <cell r="D2146" t="str">
            <v/>
          </cell>
        </row>
        <row r="2147">
          <cell r="D2147" t="str">
            <v/>
          </cell>
        </row>
        <row r="2148">
          <cell r="D2148" t="str">
            <v/>
          </cell>
        </row>
        <row r="2149">
          <cell r="D2149" t="str">
            <v/>
          </cell>
        </row>
        <row r="2150">
          <cell r="D2150" t="str">
            <v/>
          </cell>
        </row>
        <row r="2151">
          <cell r="D2151" t="str">
            <v/>
          </cell>
        </row>
        <row r="2152">
          <cell r="D2152" t="str">
            <v/>
          </cell>
        </row>
        <row r="2153">
          <cell r="D2153" t="str">
            <v/>
          </cell>
        </row>
        <row r="2154">
          <cell r="D2154" t="str">
            <v/>
          </cell>
        </row>
        <row r="2155">
          <cell r="D2155" t="str">
            <v/>
          </cell>
        </row>
        <row r="2156">
          <cell r="D2156" t="str">
            <v/>
          </cell>
        </row>
        <row r="2157">
          <cell r="D2157" t="str">
            <v/>
          </cell>
        </row>
        <row r="2158">
          <cell r="D2158" t="str">
            <v/>
          </cell>
        </row>
        <row r="2159">
          <cell r="D2159" t="str">
            <v/>
          </cell>
        </row>
        <row r="2160">
          <cell r="D2160" t="str">
            <v/>
          </cell>
        </row>
        <row r="2161">
          <cell r="D2161" t="str">
            <v/>
          </cell>
        </row>
        <row r="2162">
          <cell r="D2162" t="str">
            <v/>
          </cell>
        </row>
        <row r="2163">
          <cell r="D2163" t="str">
            <v/>
          </cell>
        </row>
        <row r="2164">
          <cell r="D2164" t="str">
            <v/>
          </cell>
        </row>
        <row r="2165">
          <cell r="D2165" t="str">
            <v/>
          </cell>
        </row>
        <row r="2166">
          <cell r="D2166" t="str">
            <v/>
          </cell>
        </row>
        <row r="2167">
          <cell r="D2167" t="str">
            <v/>
          </cell>
        </row>
        <row r="2168">
          <cell r="D2168" t="str">
            <v/>
          </cell>
        </row>
        <row r="2169">
          <cell r="D2169" t="str">
            <v/>
          </cell>
        </row>
        <row r="2170">
          <cell r="D2170" t="str">
            <v/>
          </cell>
        </row>
        <row r="2171">
          <cell r="D2171" t="str">
            <v/>
          </cell>
        </row>
        <row r="2172">
          <cell r="D2172" t="str">
            <v/>
          </cell>
        </row>
        <row r="2173">
          <cell r="D2173" t="str">
            <v/>
          </cell>
        </row>
        <row r="2174">
          <cell r="D2174" t="str">
            <v/>
          </cell>
        </row>
        <row r="2175">
          <cell r="D2175" t="str">
            <v/>
          </cell>
        </row>
        <row r="2176">
          <cell r="D2176" t="str">
            <v/>
          </cell>
        </row>
        <row r="2177">
          <cell r="D2177" t="str">
            <v/>
          </cell>
        </row>
        <row r="2178">
          <cell r="D2178" t="str">
            <v/>
          </cell>
        </row>
        <row r="2179">
          <cell r="D2179" t="str">
            <v/>
          </cell>
        </row>
        <row r="2180">
          <cell r="D2180" t="str">
            <v/>
          </cell>
        </row>
        <row r="2181">
          <cell r="D2181" t="str">
            <v/>
          </cell>
        </row>
        <row r="2182">
          <cell r="D2182" t="str">
            <v/>
          </cell>
        </row>
        <row r="2183">
          <cell r="D2183" t="str">
            <v/>
          </cell>
        </row>
        <row r="2184">
          <cell r="D2184" t="str">
            <v/>
          </cell>
        </row>
        <row r="2185">
          <cell r="D2185" t="str">
            <v/>
          </cell>
        </row>
        <row r="2186">
          <cell r="D2186" t="str">
            <v/>
          </cell>
        </row>
        <row r="2187">
          <cell r="D2187" t="str">
            <v/>
          </cell>
        </row>
        <row r="2188">
          <cell r="D2188" t="str">
            <v/>
          </cell>
        </row>
        <row r="2189">
          <cell r="D2189" t="str">
            <v/>
          </cell>
        </row>
        <row r="2190">
          <cell r="D2190" t="str">
            <v/>
          </cell>
        </row>
        <row r="2191">
          <cell r="D2191" t="str">
            <v/>
          </cell>
        </row>
        <row r="2192">
          <cell r="D2192" t="str">
            <v/>
          </cell>
        </row>
        <row r="2193">
          <cell r="D2193" t="str">
            <v/>
          </cell>
        </row>
        <row r="2194">
          <cell r="D2194" t="str">
            <v/>
          </cell>
        </row>
        <row r="2195">
          <cell r="D2195" t="str">
            <v/>
          </cell>
        </row>
        <row r="2196">
          <cell r="D2196" t="str">
            <v/>
          </cell>
        </row>
        <row r="2197">
          <cell r="D2197" t="str">
            <v/>
          </cell>
        </row>
        <row r="2198">
          <cell r="D2198" t="str">
            <v/>
          </cell>
        </row>
        <row r="2199">
          <cell r="D2199" t="str">
            <v/>
          </cell>
        </row>
        <row r="2200">
          <cell r="D2200" t="str">
            <v/>
          </cell>
        </row>
        <row r="2201">
          <cell r="D2201" t="str">
            <v/>
          </cell>
        </row>
        <row r="2202">
          <cell r="D2202" t="str">
            <v/>
          </cell>
        </row>
        <row r="2203">
          <cell r="D2203" t="str">
            <v/>
          </cell>
        </row>
        <row r="2204">
          <cell r="D2204" t="str">
            <v/>
          </cell>
        </row>
        <row r="2205">
          <cell r="D2205" t="str">
            <v/>
          </cell>
        </row>
        <row r="2206">
          <cell r="D2206" t="str">
            <v/>
          </cell>
        </row>
        <row r="2207">
          <cell r="D2207" t="str">
            <v/>
          </cell>
        </row>
        <row r="2208">
          <cell r="D2208" t="str">
            <v/>
          </cell>
        </row>
        <row r="2209">
          <cell r="D2209" t="str">
            <v/>
          </cell>
        </row>
        <row r="2210">
          <cell r="D2210" t="str">
            <v/>
          </cell>
        </row>
        <row r="2211">
          <cell r="D2211" t="str">
            <v/>
          </cell>
        </row>
        <row r="2212">
          <cell r="D2212" t="str">
            <v/>
          </cell>
        </row>
        <row r="2213">
          <cell r="D2213" t="str">
            <v/>
          </cell>
        </row>
        <row r="2214">
          <cell r="D2214" t="str">
            <v/>
          </cell>
        </row>
        <row r="2215">
          <cell r="D2215" t="str">
            <v/>
          </cell>
        </row>
        <row r="2216">
          <cell r="D2216" t="str">
            <v/>
          </cell>
        </row>
        <row r="2217">
          <cell r="D2217" t="str">
            <v/>
          </cell>
        </row>
        <row r="2218">
          <cell r="D2218" t="str">
            <v/>
          </cell>
        </row>
        <row r="2219">
          <cell r="D2219" t="str">
            <v/>
          </cell>
        </row>
        <row r="2220">
          <cell r="D2220" t="str">
            <v/>
          </cell>
        </row>
        <row r="2221">
          <cell r="D2221" t="str">
            <v/>
          </cell>
        </row>
        <row r="2222">
          <cell r="D2222" t="str">
            <v/>
          </cell>
        </row>
        <row r="2223">
          <cell r="D2223" t="str">
            <v/>
          </cell>
        </row>
        <row r="2224">
          <cell r="D2224" t="str">
            <v/>
          </cell>
        </row>
        <row r="2225">
          <cell r="D2225" t="str">
            <v/>
          </cell>
        </row>
        <row r="2226">
          <cell r="D2226" t="str">
            <v/>
          </cell>
        </row>
        <row r="2227">
          <cell r="D2227" t="str">
            <v/>
          </cell>
        </row>
        <row r="2228">
          <cell r="D2228" t="str">
            <v/>
          </cell>
        </row>
        <row r="2229">
          <cell r="D2229" t="str">
            <v/>
          </cell>
        </row>
        <row r="2230">
          <cell r="D2230" t="str">
            <v/>
          </cell>
        </row>
        <row r="2231">
          <cell r="D2231" t="str">
            <v/>
          </cell>
        </row>
        <row r="2232">
          <cell r="D2232" t="str">
            <v/>
          </cell>
        </row>
        <row r="2233">
          <cell r="D2233" t="str">
            <v/>
          </cell>
        </row>
        <row r="2234">
          <cell r="D2234" t="str">
            <v/>
          </cell>
        </row>
        <row r="2235">
          <cell r="D2235" t="str">
            <v/>
          </cell>
        </row>
        <row r="2236">
          <cell r="D2236" t="str">
            <v/>
          </cell>
        </row>
        <row r="2237">
          <cell r="D2237" t="str">
            <v/>
          </cell>
        </row>
        <row r="2238">
          <cell r="D2238" t="str">
            <v/>
          </cell>
        </row>
        <row r="2239">
          <cell r="D2239" t="str">
            <v/>
          </cell>
        </row>
        <row r="2240">
          <cell r="D2240" t="str">
            <v/>
          </cell>
        </row>
        <row r="2241">
          <cell r="D2241" t="str">
            <v/>
          </cell>
        </row>
        <row r="2242">
          <cell r="D2242" t="str">
            <v/>
          </cell>
        </row>
        <row r="2243">
          <cell r="D2243" t="str">
            <v/>
          </cell>
        </row>
        <row r="2244">
          <cell r="D2244" t="str">
            <v/>
          </cell>
        </row>
        <row r="2245">
          <cell r="D2245" t="str">
            <v/>
          </cell>
        </row>
        <row r="2246">
          <cell r="D2246" t="str">
            <v/>
          </cell>
        </row>
        <row r="2247">
          <cell r="D2247" t="str">
            <v/>
          </cell>
        </row>
        <row r="2248">
          <cell r="D2248" t="str">
            <v/>
          </cell>
        </row>
        <row r="2249">
          <cell r="D2249" t="str">
            <v/>
          </cell>
        </row>
        <row r="2250">
          <cell r="D2250" t="str">
            <v/>
          </cell>
        </row>
        <row r="2251">
          <cell r="D2251" t="str">
            <v/>
          </cell>
        </row>
        <row r="2252">
          <cell r="D2252" t="str">
            <v/>
          </cell>
        </row>
        <row r="2253">
          <cell r="D2253" t="str">
            <v/>
          </cell>
        </row>
        <row r="2254">
          <cell r="D2254" t="str">
            <v/>
          </cell>
        </row>
        <row r="2255">
          <cell r="D2255" t="str">
            <v/>
          </cell>
        </row>
        <row r="2256">
          <cell r="D2256" t="str">
            <v/>
          </cell>
        </row>
        <row r="2257">
          <cell r="D2257" t="str">
            <v/>
          </cell>
        </row>
        <row r="2258">
          <cell r="D2258" t="str">
            <v/>
          </cell>
        </row>
        <row r="2259">
          <cell r="D2259" t="str">
            <v/>
          </cell>
        </row>
        <row r="2260">
          <cell r="D2260" t="str">
            <v/>
          </cell>
        </row>
        <row r="2261">
          <cell r="D2261" t="str">
            <v/>
          </cell>
        </row>
        <row r="2262">
          <cell r="D2262" t="str">
            <v/>
          </cell>
        </row>
        <row r="2263">
          <cell r="D2263" t="str">
            <v/>
          </cell>
        </row>
        <row r="2264">
          <cell r="D2264" t="str">
            <v/>
          </cell>
        </row>
        <row r="2265">
          <cell r="D2265" t="str">
            <v/>
          </cell>
        </row>
        <row r="2266">
          <cell r="D2266" t="str">
            <v/>
          </cell>
        </row>
        <row r="2267">
          <cell r="D2267" t="str">
            <v/>
          </cell>
        </row>
        <row r="2268">
          <cell r="D2268" t="str">
            <v/>
          </cell>
        </row>
        <row r="2269">
          <cell r="D2269" t="str">
            <v/>
          </cell>
        </row>
        <row r="2270">
          <cell r="D2270" t="str">
            <v/>
          </cell>
        </row>
        <row r="2271">
          <cell r="D2271" t="str">
            <v/>
          </cell>
        </row>
        <row r="2272">
          <cell r="D2272" t="str">
            <v/>
          </cell>
        </row>
        <row r="2273">
          <cell r="D2273" t="str">
            <v/>
          </cell>
        </row>
        <row r="2274">
          <cell r="D2274" t="str">
            <v/>
          </cell>
        </row>
        <row r="2275">
          <cell r="D2275" t="str">
            <v/>
          </cell>
        </row>
        <row r="2276">
          <cell r="D2276" t="str">
            <v/>
          </cell>
        </row>
        <row r="2277">
          <cell r="D2277" t="str">
            <v/>
          </cell>
        </row>
        <row r="2278">
          <cell r="D2278" t="str">
            <v/>
          </cell>
        </row>
        <row r="2279">
          <cell r="D2279" t="str">
            <v/>
          </cell>
        </row>
        <row r="2280">
          <cell r="D2280" t="str">
            <v/>
          </cell>
        </row>
        <row r="2281">
          <cell r="D2281" t="str">
            <v/>
          </cell>
        </row>
        <row r="2282">
          <cell r="D2282" t="str">
            <v/>
          </cell>
        </row>
        <row r="2283">
          <cell r="D2283" t="str">
            <v/>
          </cell>
        </row>
        <row r="2284">
          <cell r="D2284" t="str">
            <v/>
          </cell>
        </row>
        <row r="2285">
          <cell r="D2285" t="str">
            <v/>
          </cell>
        </row>
        <row r="2286">
          <cell r="D2286" t="str">
            <v/>
          </cell>
        </row>
        <row r="2287">
          <cell r="D2287" t="str">
            <v/>
          </cell>
        </row>
        <row r="2288">
          <cell r="D2288" t="str">
            <v/>
          </cell>
        </row>
        <row r="2289">
          <cell r="D2289" t="str">
            <v/>
          </cell>
        </row>
        <row r="2290">
          <cell r="D2290" t="str">
            <v/>
          </cell>
        </row>
        <row r="2291">
          <cell r="D2291" t="str">
            <v/>
          </cell>
        </row>
        <row r="2292">
          <cell r="D2292" t="str">
            <v/>
          </cell>
        </row>
        <row r="2293">
          <cell r="D2293" t="str">
            <v/>
          </cell>
        </row>
        <row r="2294">
          <cell r="D2294" t="str">
            <v/>
          </cell>
        </row>
        <row r="2295">
          <cell r="D2295" t="str">
            <v/>
          </cell>
        </row>
        <row r="2296">
          <cell r="D2296" t="str">
            <v/>
          </cell>
        </row>
        <row r="2297">
          <cell r="D2297" t="str">
            <v/>
          </cell>
        </row>
        <row r="2298">
          <cell r="D2298" t="str">
            <v/>
          </cell>
        </row>
        <row r="2299">
          <cell r="D2299" t="str">
            <v/>
          </cell>
        </row>
        <row r="2300">
          <cell r="D2300" t="str">
            <v/>
          </cell>
        </row>
        <row r="2301">
          <cell r="D2301" t="str">
            <v/>
          </cell>
        </row>
        <row r="2302">
          <cell r="D2302" t="str">
            <v/>
          </cell>
        </row>
        <row r="2303">
          <cell r="D2303" t="str">
            <v/>
          </cell>
        </row>
        <row r="2304">
          <cell r="D2304" t="str">
            <v/>
          </cell>
        </row>
        <row r="2305">
          <cell r="D2305" t="str">
            <v/>
          </cell>
        </row>
        <row r="2306">
          <cell r="D2306" t="str">
            <v/>
          </cell>
        </row>
        <row r="2307">
          <cell r="D2307" t="str">
            <v/>
          </cell>
        </row>
        <row r="2308">
          <cell r="D2308" t="str">
            <v/>
          </cell>
        </row>
        <row r="2309">
          <cell r="D2309" t="str">
            <v/>
          </cell>
        </row>
        <row r="2310">
          <cell r="D2310" t="str">
            <v/>
          </cell>
        </row>
        <row r="2311">
          <cell r="D2311" t="str">
            <v/>
          </cell>
        </row>
        <row r="2312">
          <cell r="D2312" t="str">
            <v/>
          </cell>
        </row>
        <row r="2313">
          <cell r="D2313" t="str">
            <v/>
          </cell>
        </row>
        <row r="2314">
          <cell r="D2314" t="str">
            <v/>
          </cell>
        </row>
        <row r="2315">
          <cell r="D2315" t="str">
            <v/>
          </cell>
        </row>
        <row r="2316">
          <cell r="D2316" t="str">
            <v/>
          </cell>
        </row>
        <row r="2317">
          <cell r="D2317" t="str">
            <v/>
          </cell>
        </row>
        <row r="2318">
          <cell r="D2318" t="str">
            <v/>
          </cell>
        </row>
        <row r="2319">
          <cell r="D2319" t="str">
            <v/>
          </cell>
        </row>
        <row r="2320">
          <cell r="D2320" t="str">
            <v/>
          </cell>
        </row>
        <row r="2321">
          <cell r="D2321" t="str">
            <v/>
          </cell>
        </row>
        <row r="2322">
          <cell r="D2322" t="str">
            <v/>
          </cell>
        </row>
        <row r="2323">
          <cell r="D2323" t="str">
            <v/>
          </cell>
        </row>
        <row r="2324">
          <cell r="D2324" t="str">
            <v/>
          </cell>
        </row>
        <row r="2325">
          <cell r="D2325" t="str">
            <v/>
          </cell>
        </row>
        <row r="2326">
          <cell r="D2326" t="str">
            <v/>
          </cell>
        </row>
        <row r="2327">
          <cell r="D2327" t="str">
            <v/>
          </cell>
        </row>
        <row r="2328">
          <cell r="D2328" t="str">
            <v/>
          </cell>
        </row>
        <row r="2329">
          <cell r="D2329" t="str">
            <v/>
          </cell>
        </row>
        <row r="2330">
          <cell r="D2330" t="str">
            <v/>
          </cell>
        </row>
        <row r="2331">
          <cell r="D2331" t="str">
            <v/>
          </cell>
        </row>
        <row r="2332">
          <cell r="D2332" t="str">
            <v/>
          </cell>
        </row>
        <row r="2333">
          <cell r="D2333" t="str">
            <v/>
          </cell>
        </row>
        <row r="2334">
          <cell r="D2334" t="str">
            <v/>
          </cell>
        </row>
        <row r="2335">
          <cell r="D2335" t="str">
            <v/>
          </cell>
        </row>
        <row r="2336">
          <cell r="D2336" t="str">
            <v/>
          </cell>
        </row>
        <row r="2337">
          <cell r="D2337" t="str">
            <v/>
          </cell>
        </row>
        <row r="2338">
          <cell r="D2338" t="str">
            <v/>
          </cell>
        </row>
        <row r="2339">
          <cell r="D2339" t="str">
            <v/>
          </cell>
        </row>
        <row r="2340">
          <cell r="D2340" t="str">
            <v/>
          </cell>
        </row>
        <row r="2341">
          <cell r="D2341" t="str">
            <v/>
          </cell>
        </row>
        <row r="2342">
          <cell r="D2342" t="str">
            <v/>
          </cell>
        </row>
        <row r="2343">
          <cell r="D2343" t="str">
            <v/>
          </cell>
        </row>
        <row r="2344">
          <cell r="D2344" t="str">
            <v/>
          </cell>
        </row>
        <row r="2345">
          <cell r="D2345" t="str">
            <v/>
          </cell>
        </row>
        <row r="2346">
          <cell r="D2346" t="str">
            <v/>
          </cell>
        </row>
        <row r="2347">
          <cell r="D2347" t="str">
            <v/>
          </cell>
        </row>
        <row r="2348">
          <cell r="D2348" t="str">
            <v/>
          </cell>
        </row>
        <row r="2349">
          <cell r="D2349" t="str">
            <v/>
          </cell>
        </row>
        <row r="2350">
          <cell r="D2350" t="str">
            <v/>
          </cell>
        </row>
        <row r="2351">
          <cell r="D2351" t="str">
            <v/>
          </cell>
        </row>
        <row r="2352">
          <cell r="D2352" t="str">
            <v/>
          </cell>
        </row>
        <row r="2353">
          <cell r="D2353" t="str">
            <v/>
          </cell>
        </row>
        <row r="2354">
          <cell r="D2354" t="str">
            <v/>
          </cell>
        </row>
        <row r="2355">
          <cell r="D2355" t="str">
            <v/>
          </cell>
        </row>
        <row r="2356">
          <cell r="D2356" t="str">
            <v/>
          </cell>
        </row>
        <row r="2357">
          <cell r="D2357" t="str">
            <v/>
          </cell>
        </row>
        <row r="2358">
          <cell r="D2358" t="str">
            <v/>
          </cell>
        </row>
        <row r="2359">
          <cell r="D2359" t="str">
            <v/>
          </cell>
        </row>
        <row r="2360">
          <cell r="D2360" t="str">
            <v/>
          </cell>
        </row>
        <row r="2361">
          <cell r="D2361" t="str">
            <v/>
          </cell>
        </row>
        <row r="2362">
          <cell r="D2362" t="str">
            <v/>
          </cell>
        </row>
        <row r="2363">
          <cell r="D2363" t="str">
            <v/>
          </cell>
        </row>
        <row r="2364">
          <cell r="D2364" t="str">
            <v/>
          </cell>
        </row>
        <row r="2365">
          <cell r="D2365" t="str">
            <v/>
          </cell>
        </row>
        <row r="2366">
          <cell r="D2366" t="str">
            <v/>
          </cell>
        </row>
        <row r="2367">
          <cell r="D2367" t="str">
            <v/>
          </cell>
        </row>
        <row r="2368">
          <cell r="D2368" t="str">
            <v/>
          </cell>
        </row>
        <row r="2369">
          <cell r="D2369" t="str">
            <v/>
          </cell>
        </row>
        <row r="2370">
          <cell r="D2370" t="str">
            <v/>
          </cell>
        </row>
        <row r="2371">
          <cell r="D2371" t="str">
            <v/>
          </cell>
        </row>
        <row r="2372">
          <cell r="D2372" t="str">
            <v/>
          </cell>
        </row>
        <row r="2373">
          <cell r="D2373" t="str">
            <v/>
          </cell>
        </row>
        <row r="2374">
          <cell r="D2374" t="str">
            <v/>
          </cell>
        </row>
        <row r="2375">
          <cell r="D2375" t="str">
            <v/>
          </cell>
        </row>
        <row r="2376">
          <cell r="D2376" t="str">
            <v/>
          </cell>
        </row>
        <row r="2377">
          <cell r="D2377" t="str">
            <v/>
          </cell>
        </row>
        <row r="2378">
          <cell r="D2378" t="str">
            <v/>
          </cell>
        </row>
        <row r="2379">
          <cell r="D2379" t="str">
            <v/>
          </cell>
        </row>
        <row r="2380">
          <cell r="D2380" t="str">
            <v/>
          </cell>
        </row>
        <row r="2381">
          <cell r="D2381" t="str">
            <v/>
          </cell>
        </row>
        <row r="2382">
          <cell r="D2382" t="str">
            <v/>
          </cell>
        </row>
        <row r="2383">
          <cell r="D2383" t="str">
            <v/>
          </cell>
        </row>
        <row r="2384">
          <cell r="D2384" t="str">
            <v/>
          </cell>
        </row>
        <row r="2385">
          <cell r="D2385" t="str">
            <v/>
          </cell>
        </row>
        <row r="2386">
          <cell r="D2386" t="str">
            <v/>
          </cell>
        </row>
        <row r="2387">
          <cell r="D2387" t="str">
            <v/>
          </cell>
        </row>
        <row r="2388">
          <cell r="D2388" t="str">
            <v/>
          </cell>
        </row>
        <row r="2389">
          <cell r="D2389" t="str">
            <v/>
          </cell>
        </row>
        <row r="2390">
          <cell r="D2390" t="str">
            <v/>
          </cell>
        </row>
        <row r="2391">
          <cell r="D2391" t="str">
            <v/>
          </cell>
        </row>
        <row r="2392">
          <cell r="D2392" t="str">
            <v/>
          </cell>
        </row>
        <row r="2393">
          <cell r="D2393" t="str">
            <v/>
          </cell>
        </row>
        <row r="2394">
          <cell r="D2394" t="str">
            <v/>
          </cell>
        </row>
        <row r="2395">
          <cell r="D2395" t="str">
            <v/>
          </cell>
        </row>
        <row r="2396">
          <cell r="D2396" t="str">
            <v/>
          </cell>
        </row>
        <row r="2397">
          <cell r="D2397" t="str">
            <v/>
          </cell>
        </row>
        <row r="2398">
          <cell r="D2398" t="str">
            <v/>
          </cell>
        </row>
        <row r="2399">
          <cell r="D2399" t="str">
            <v/>
          </cell>
        </row>
        <row r="2400">
          <cell r="D2400" t="str">
            <v/>
          </cell>
        </row>
        <row r="2401">
          <cell r="D2401" t="str">
            <v/>
          </cell>
        </row>
        <row r="2402">
          <cell r="D2402" t="str">
            <v/>
          </cell>
        </row>
        <row r="2403">
          <cell r="D2403" t="str">
            <v/>
          </cell>
        </row>
        <row r="2404">
          <cell r="D2404" t="str">
            <v/>
          </cell>
        </row>
        <row r="2405">
          <cell r="D2405" t="str">
            <v/>
          </cell>
        </row>
        <row r="2406">
          <cell r="D2406" t="str">
            <v/>
          </cell>
        </row>
        <row r="2407">
          <cell r="D2407" t="str">
            <v/>
          </cell>
        </row>
        <row r="2408">
          <cell r="D2408" t="str">
            <v/>
          </cell>
        </row>
        <row r="2409">
          <cell r="D2409" t="str">
            <v/>
          </cell>
        </row>
        <row r="2410">
          <cell r="D2410" t="str">
            <v/>
          </cell>
        </row>
        <row r="2411">
          <cell r="D2411" t="str">
            <v/>
          </cell>
        </row>
        <row r="2412">
          <cell r="D2412" t="str">
            <v/>
          </cell>
        </row>
        <row r="2413">
          <cell r="D2413" t="str">
            <v/>
          </cell>
        </row>
        <row r="2414">
          <cell r="D2414" t="str">
            <v/>
          </cell>
        </row>
        <row r="2415">
          <cell r="D2415" t="str">
            <v/>
          </cell>
        </row>
        <row r="2416">
          <cell r="D2416" t="str">
            <v/>
          </cell>
        </row>
        <row r="2417">
          <cell r="D2417" t="str">
            <v/>
          </cell>
        </row>
        <row r="2418">
          <cell r="D2418" t="str">
            <v/>
          </cell>
        </row>
        <row r="2419">
          <cell r="D2419" t="str">
            <v/>
          </cell>
        </row>
        <row r="2420">
          <cell r="D2420" t="str">
            <v/>
          </cell>
        </row>
        <row r="2421">
          <cell r="D2421" t="str">
            <v/>
          </cell>
        </row>
        <row r="2422">
          <cell r="D2422" t="str">
            <v/>
          </cell>
        </row>
        <row r="2423">
          <cell r="D2423" t="str">
            <v/>
          </cell>
        </row>
        <row r="2424">
          <cell r="D2424" t="str">
            <v/>
          </cell>
        </row>
        <row r="2425">
          <cell r="D2425" t="str">
            <v/>
          </cell>
        </row>
        <row r="2426">
          <cell r="D2426" t="str">
            <v/>
          </cell>
        </row>
        <row r="2427">
          <cell r="D2427" t="str">
            <v/>
          </cell>
        </row>
        <row r="2428">
          <cell r="D2428" t="str">
            <v/>
          </cell>
        </row>
        <row r="2429">
          <cell r="D2429" t="str">
            <v/>
          </cell>
        </row>
        <row r="2430">
          <cell r="D2430" t="str">
            <v/>
          </cell>
        </row>
        <row r="2431">
          <cell r="D2431" t="str">
            <v/>
          </cell>
        </row>
        <row r="2432">
          <cell r="D2432" t="str">
            <v/>
          </cell>
        </row>
        <row r="2433">
          <cell r="D2433" t="str">
            <v/>
          </cell>
        </row>
        <row r="2434">
          <cell r="D2434" t="str">
            <v/>
          </cell>
        </row>
        <row r="2435">
          <cell r="D2435" t="str">
            <v/>
          </cell>
        </row>
        <row r="2436">
          <cell r="D2436" t="str">
            <v/>
          </cell>
        </row>
        <row r="2437">
          <cell r="D2437" t="str">
            <v/>
          </cell>
        </row>
        <row r="2438">
          <cell r="D2438" t="str">
            <v/>
          </cell>
        </row>
        <row r="2439">
          <cell r="D2439" t="str">
            <v/>
          </cell>
        </row>
        <row r="2440">
          <cell r="D2440" t="str">
            <v/>
          </cell>
        </row>
        <row r="2441">
          <cell r="D2441" t="str">
            <v/>
          </cell>
        </row>
        <row r="2442">
          <cell r="D2442" t="str">
            <v/>
          </cell>
        </row>
        <row r="2443">
          <cell r="D2443" t="str">
            <v/>
          </cell>
        </row>
        <row r="2444">
          <cell r="D2444" t="str">
            <v/>
          </cell>
        </row>
        <row r="2445">
          <cell r="D2445" t="str">
            <v/>
          </cell>
        </row>
        <row r="2446">
          <cell r="D2446" t="str">
            <v/>
          </cell>
        </row>
        <row r="2447">
          <cell r="D2447" t="str">
            <v/>
          </cell>
        </row>
        <row r="2448">
          <cell r="D2448" t="str">
            <v/>
          </cell>
        </row>
        <row r="2449">
          <cell r="D2449" t="str">
            <v/>
          </cell>
        </row>
        <row r="2450">
          <cell r="D2450" t="str">
            <v/>
          </cell>
        </row>
        <row r="2451">
          <cell r="D2451" t="str">
            <v/>
          </cell>
        </row>
        <row r="2452">
          <cell r="D2452" t="str">
            <v/>
          </cell>
        </row>
        <row r="2453">
          <cell r="D2453" t="str">
            <v/>
          </cell>
        </row>
        <row r="2454">
          <cell r="D2454" t="str">
            <v/>
          </cell>
        </row>
        <row r="2455">
          <cell r="D2455" t="str">
            <v/>
          </cell>
        </row>
        <row r="2456">
          <cell r="D2456" t="str">
            <v/>
          </cell>
        </row>
        <row r="2457">
          <cell r="D2457" t="str">
            <v/>
          </cell>
        </row>
        <row r="2458">
          <cell r="D2458" t="str">
            <v/>
          </cell>
        </row>
        <row r="2459">
          <cell r="D2459" t="str">
            <v/>
          </cell>
        </row>
        <row r="2460">
          <cell r="D2460" t="str">
            <v/>
          </cell>
        </row>
        <row r="2461">
          <cell r="D2461" t="str">
            <v/>
          </cell>
        </row>
        <row r="2462">
          <cell r="D2462" t="str">
            <v/>
          </cell>
        </row>
        <row r="2463">
          <cell r="D2463" t="str">
            <v/>
          </cell>
        </row>
        <row r="2464">
          <cell r="D2464" t="str">
            <v/>
          </cell>
        </row>
        <row r="2465">
          <cell r="D2465" t="str">
            <v/>
          </cell>
        </row>
        <row r="2466">
          <cell r="D2466" t="str">
            <v/>
          </cell>
        </row>
        <row r="2467">
          <cell r="D2467" t="str">
            <v/>
          </cell>
        </row>
        <row r="2468">
          <cell r="D2468" t="str">
            <v/>
          </cell>
        </row>
        <row r="2469">
          <cell r="D2469" t="str">
            <v/>
          </cell>
        </row>
        <row r="2470">
          <cell r="D2470" t="str">
            <v/>
          </cell>
        </row>
        <row r="2471">
          <cell r="D2471" t="str">
            <v/>
          </cell>
        </row>
        <row r="2472">
          <cell r="D2472" t="str">
            <v/>
          </cell>
        </row>
        <row r="2473">
          <cell r="D2473" t="str">
            <v/>
          </cell>
        </row>
        <row r="2474">
          <cell r="D2474" t="str">
            <v/>
          </cell>
        </row>
        <row r="2475">
          <cell r="D2475" t="str">
            <v/>
          </cell>
        </row>
        <row r="2476">
          <cell r="D2476" t="str">
            <v/>
          </cell>
        </row>
        <row r="2477">
          <cell r="D2477" t="str">
            <v/>
          </cell>
        </row>
        <row r="2478">
          <cell r="D2478" t="str">
            <v/>
          </cell>
        </row>
        <row r="2479">
          <cell r="D2479" t="str">
            <v/>
          </cell>
        </row>
        <row r="2480">
          <cell r="D2480" t="str">
            <v/>
          </cell>
        </row>
        <row r="2481">
          <cell r="D2481" t="str">
            <v/>
          </cell>
        </row>
        <row r="2482">
          <cell r="D2482" t="str">
            <v/>
          </cell>
        </row>
        <row r="2483">
          <cell r="D2483" t="str">
            <v/>
          </cell>
        </row>
        <row r="2484">
          <cell r="D2484" t="str">
            <v/>
          </cell>
        </row>
        <row r="2485">
          <cell r="D2485" t="str">
            <v/>
          </cell>
        </row>
        <row r="2486">
          <cell r="D2486" t="str">
            <v/>
          </cell>
        </row>
        <row r="2487">
          <cell r="D2487" t="str">
            <v/>
          </cell>
        </row>
        <row r="2488">
          <cell r="D2488" t="str">
            <v/>
          </cell>
        </row>
        <row r="2489">
          <cell r="D2489" t="str">
            <v/>
          </cell>
        </row>
        <row r="2490">
          <cell r="D2490" t="str">
            <v/>
          </cell>
        </row>
        <row r="2491">
          <cell r="D2491" t="str">
            <v/>
          </cell>
        </row>
        <row r="2492">
          <cell r="D2492" t="str">
            <v/>
          </cell>
        </row>
        <row r="2493">
          <cell r="D2493" t="str">
            <v/>
          </cell>
        </row>
        <row r="2494">
          <cell r="D2494" t="str">
            <v/>
          </cell>
        </row>
        <row r="2495">
          <cell r="D2495" t="str">
            <v/>
          </cell>
        </row>
        <row r="2496">
          <cell r="D2496" t="str">
            <v/>
          </cell>
        </row>
        <row r="2497">
          <cell r="D2497" t="str">
            <v/>
          </cell>
        </row>
        <row r="2498">
          <cell r="D2498" t="str">
            <v/>
          </cell>
        </row>
        <row r="2499">
          <cell r="D2499" t="str">
            <v/>
          </cell>
        </row>
        <row r="2500">
          <cell r="D2500" t="str">
            <v/>
          </cell>
        </row>
        <row r="2501">
          <cell r="D2501" t="str">
            <v/>
          </cell>
        </row>
        <row r="2502">
          <cell r="D2502" t="str">
            <v/>
          </cell>
        </row>
        <row r="2503">
          <cell r="D2503" t="str">
            <v/>
          </cell>
        </row>
        <row r="2504">
          <cell r="D2504" t="str">
            <v/>
          </cell>
        </row>
        <row r="2505">
          <cell r="D2505" t="str">
            <v/>
          </cell>
        </row>
        <row r="2506">
          <cell r="D2506" t="str">
            <v/>
          </cell>
        </row>
        <row r="2507">
          <cell r="D2507" t="str">
            <v/>
          </cell>
        </row>
        <row r="2508">
          <cell r="D2508" t="str">
            <v/>
          </cell>
        </row>
        <row r="2509">
          <cell r="D2509" t="str">
            <v/>
          </cell>
        </row>
        <row r="2510">
          <cell r="D2510" t="str">
            <v/>
          </cell>
        </row>
        <row r="2511">
          <cell r="D2511" t="str">
            <v/>
          </cell>
        </row>
        <row r="2512">
          <cell r="D2512" t="str">
            <v/>
          </cell>
        </row>
        <row r="2513">
          <cell r="D2513" t="str">
            <v/>
          </cell>
        </row>
        <row r="2514">
          <cell r="D2514" t="str">
            <v/>
          </cell>
        </row>
        <row r="2515">
          <cell r="D2515" t="str">
            <v/>
          </cell>
        </row>
        <row r="2516">
          <cell r="D2516" t="str">
            <v/>
          </cell>
        </row>
        <row r="2517">
          <cell r="D2517" t="str">
            <v/>
          </cell>
        </row>
        <row r="2518">
          <cell r="D2518" t="str">
            <v/>
          </cell>
        </row>
        <row r="2519">
          <cell r="D2519" t="str">
            <v/>
          </cell>
        </row>
        <row r="2520">
          <cell r="D2520" t="str">
            <v/>
          </cell>
        </row>
        <row r="2521">
          <cell r="D2521" t="str">
            <v/>
          </cell>
        </row>
        <row r="2522">
          <cell r="D2522" t="str">
            <v/>
          </cell>
        </row>
        <row r="2523">
          <cell r="D2523" t="str">
            <v/>
          </cell>
        </row>
        <row r="2524">
          <cell r="D2524" t="str">
            <v/>
          </cell>
        </row>
        <row r="2525">
          <cell r="D2525" t="str">
            <v/>
          </cell>
        </row>
        <row r="2526">
          <cell r="D2526" t="str">
            <v/>
          </cell>
        </row>
        <row r="2527">
          <cell r="D2527" t="str">
            <v/>
          </cell>
        </row>
        <row r="2528">
          <cell r="D2528" t="str">
            <v/>
          </cell>
        </row>
        <row r="2529">
          <cell r="D2529" t="str">
            <v/>
          </cell>
        </row>
        <row r="2530">
          <cell r="D2530" t="str">
            <v/>
          </cell>
        </row>
        <row r="2531">
          <cell r="D2531" t="str">
            <v/>
          </cell>
        </row>
        <row r="2532">
          <cell r="D2532" t="str">
            <v/>
          </cell>
        </row>
        <row r="2533">
          <cell r="D2533" t="str">
            <v/>
          </cell>
        </row>
        <row r="2534">
          <cell r="D2534" t="str">
            <v/>
          </cell>
        </row>
        <row r="2535">
          <cell r="D2535" t="str">
            <v/>
          </cell>
        </row>
        <row r="2536">
          <cell r="D2536" t="str">
            <v/>
          </cell>
        </row>
        <row r="2537">
          <cell r="D2537" t="str">
            <v/>
          </cell>
        </row>
        <row r="2538">
          <cell r="D2538" t="str">
            <v/>
          </cell>
        </row>
        <row r="2539">
          <cell r="D2539" t="str">
            <v/>
          </cell>
        </row>
        <row r="2540">
          <cell r="D2540" t="str">
            <v/>
          </cell>
        </row>
        <row r="2541">
          <cell r="D2541" t="str">
            <v/>
          </cell>
        </row>
        <row r="2542">
          <cell r="D2542" t="str">
            <v/>
          </cell>
        </row>
        <row r="2543">
          <cell r="D2543" t="str">
            <v/>
          </cell>
        </row>
        <row r="2544">
          <cell r="D2544" t="str">
            <v/>
          </cell>
        </row>
        <row r="2545">
          <cell r="D2545" t="str">
            <v/>
          </cell>
        </row>
        <row r="2546">
          <cell r="D2546" t="str">
            <v/>
          </cell>
        </row>
        <row r="2547">
          <cell r="D2547" t="str">
            <v/>
          </cell>
        </row>
        <row r="2548">
          <cell r="D2548" t="str">
            <v/>
          </cell>
        </row>
        <row r="2549">
          <cell r="D2549" t="str">
            <v/>
          </cell>
        </row>
        <row r="2550">
          <cell r="D2550" t="str">
            <v/>
          </cell>
        </row>
        <row r="2551">
          <cell r="D2551" t="str">
            <v/>
          </cell>
        </row>
        <row r="2552">
          <cell r="D2552" t="str">
            <v/>
          </cell>
        </row>
        <row r="2553">
          <cell r="D2553" t="str">
            <v/>
          </cell>
        </row>
        <row r="2554">
          <cell r="D2554" t="str">
            <v/>
          </cell>
        </row>
        <row r="2555">
          <cell r="D2555" t="str">
            <v/>
          </cell>
        </row>
        <row r="2556">
          <cell r="D2556" t="str">
            <v/>
          </cell>
        </row>
        <row r="2557">
          <cell r="D2557" t="str">
            <v/>
          </cell>
        </row>
        <row r="2558">
          <cell r="D2558" t="str">
            <v/>
          </cell>
        </row>
        <row r="2559">
          <cell r="D2559" t="str">
            <v/>
          </cell>
        </row>
        <row r="2560">
          <cell r="D2560" t="str">
            <v/>
          </cell>
        </row>
        <row r="2561">
          <cell r="D2561" t="str">
            <v/>
          </cell>
        </row>
        <row r="2562">
          <cell r="D2562" t="str">
            <v/>
          </cell>
        </row>
        <row r="2563">
          <cell r="D2563" t="str">
            <v/>
          </cell>
        </row>
        <row r="2564">
          <cell r="D2564" t="str">
            <v/>
          </cell>
        </row>
        <row r="2565">
          <cell r="D2565" t="str">
            <v/>
          </cell>
        </row>
        <row r="2566">
          <cell r="D2566" t="str">
            <v/>
          </cell>
        </row>
        <row r="2567">
          <cell r="D2567" t="str">
            <v/>
          </cell>
        </row>
        <row r="2568">
          <cell r="D2568" t="str">
            <v/>
          </cell>
        </row>
        <row r="2569">
          <cell r="D2569" t="str">
            <v/>
          </cell>
        </row>
        <row r="2570">
          <cell r="D2570" t="str">
            <v/>
          </cell>
        </row>
        <row r="2571">
          <cell r="D2571" t="str">
            <v/>
          </cell>
        </row>
        <row r="2572">
          <cell r="D2572" t="str">
            <v/>
          </cell>
        </row>
        <row r="2573">
          <cell r="D2573" t="str">
            <v/>
          </cell>
        </row>
        <row r="2574">
          <cell r="D2574" t="str">
            <v/>
          </cell>
        </row>
        <row r="2575">
          <cell r="D2575" t="str">
            <v/>
          </cell>
        </row>
        <row r="2576">
          <cell r="D2576" t="str">
            <v/>
          </cell>
        </row>
        <row r="2577">
          <cell r="D2577" t="str">
            <v/>
          </cell>
        </row>
        <row r="2578">
          <cell r="D2578" t="str">
            <v/>
          </cell>
        </row>
        <row r="2579">
          <cell r="D2579" t="str">
            <v/>
          </cell>
        </row>
        <row r="2580">
          <cell r="D2580" t="str">
            <v/>
          </cell>
        </row>
        <row r="2581">
          <cell r="D2581" t="str">
            <v/>
          </cell>
        </row>
        <row r="2582">
          <cell r="D2582" t="str">
            <v/>
          </cell>
        </row>
        <row r="2583">
          <cell r="D2583" t="str">
            <v/>
          </cell>
        </row>
        <row r="2584">
          <cell r="D2584" t="str">
            <v/>
          </cell>
        </row>
        <row r="2585">
          <cell r="D2585" t="str">
            <v/>
          </cell>
        </row>
        <row r="2586">
          <cell r="D2586" t="str">
            <v/>
          </cell>
        </row>
        <row r="2587">
          <cell r="D2587" t="str">
            <v/>
          </cell>
        </row>
        <row r="2588">
          <cell r="D2588" t="str">
            <v/>
          </cell>
        </row>
        <row r="2589">
          <cell r="D2589" t="str">
            <v/>
          </cell>
        </row>
        <row r="2590">
          <cell r="D2590" t="str">
            <v/>
          </cell>
        </row>
        <row r="2591">
          <cell r="D2591" t="str">
            <v/>
          </cell>
        </row>
        <row r="2592">
          <cell r="D2592" t="str">
            <v/>
          </cell>
        </row>
        <row r="2593">
          <cell r="D2593" t="str">
            <v/>
          </cell>
        </row>
        <row r="2594">
          <cell r="D2594" t="str">
            <v/>
          </cell>
        </row>
        <row r="2595">
          <cell r="D2595" t="str">
            <v/>
          </cell>
        </row>
        <row r="2596">
          <cell r="D2596" t="str">
            <v/>
          </cell>
        </row>
        <row r="2597">
          <cell r="D2597" t="str">
            <v/>
          </cell>
        </row>
        <row r="2598">
          <cell r="D2598" t="str">
            <v/>
          </cell>
        </row>
        <row r="2599">
          <cell r="D2599" t="str">
            <v/>
          </cell>
        </row>
        <row r="2600">
          <cell r="D2600" t="str">
            <v/>
          </cell>
        </row>
        <row r="2601">
          <cell r="D2601" t="str">
            <v/>
          </cell>
        </row>
        <row r="2602">
          <cell r="D2602" t="str">
            <v/>
          </cell>
        </row>
        <row r="2603">
          <cell r="D2603" t="str">
            <v/>
          </cell>
        </row>
        <row r="2604">
          <cell r="D2604" t="str">
            <v/>
          </cell>
        </row>
        <row r="2605">
          <cell r="D2605" t="str">
            <v/>
          </cell>
        </row>
        <row r="2606">
          <cell r="D2606" t="str">
            <v/>
          </cell>
        </row>
        <row r="2607">
          <cell r="D2607" t="str">
            <v/>
          </cell>
        </row>
        <row r="2608">
          <cell r="D2608" t="str">
            <v/>
          </cell>
        </row>
        <row r="2609">
          <cell r="D2609" t="str">
            <v/>
          </cell>
        </row>
        <row r="2610">
          <cell r="D2610" t="str">
            <v/>
          </cell>
        </row>
        <row r="2611">
          <cell r="D2611" t="str">
            <v/>
          </cell>
        </row>
        <row r="2612">
          <cell r="D2612" t="str">
            <v/>
          </cell>
        </row>
        <row r="2613">
          <cell r="D2613" t="str">
            <v/>
          </cell>
        </row>
        <row r="2614">
          <cell r="D2614" t="str">
            <v/>
          </cell>
        </row>
        <row r="2615">
          <cell r="D2615" t="str">
            <v/>
          </cell>
        </row>
        <row r="2616">
          <cell r="D2616" t="str">
            <v/>
          </cell>
        </row>
        <row r="2617">
          <cell r="D2617" t="str">
            <v/>
          </cell>
        </row>
        <row r="2618">
          <cell r="D2618" t="str">
            <v/>
          </cell>
        </row>
        <row r="2619">
          <cell r="D2619" t="str">
            <v/>
          </cell>
        </row>
        <row r="2620">
          <cell r="D2620" t="str">
            <v/>
          </cell>
        </row>
        <row r="2621">
          <cell r="D2621" t="str">
            <v/>
          </cell>
        </row>
        <row r="2622">
          <cell r="D2622" t="str">
            <v/>
          </cell>
        </row>
        <row r="2623">
          <cell r="D2623" t="str">
            <v/>
          </cell>
        </row>
        <row r="2624">
          <cell r="D2624" t="str">
            <v/>
          </cell>
        </row>
        <row r="2625">
          <cell r="D2625" t="str">
            <v/>
          </cell>
        </row>
        <row r="2626">
          <cell r="D2626" t="str">
            <v/>
          </cell>
        </row>
        <row r="2627">
          <cell r="D2627" t="str">
            <v/>
          </cell>
        </row>
        <row r="2628">
          <cell r="D2628" t="str">
            <v/>
          </cell>
        </row>
        <row r="2629">
          <cell r="D2629" t="str">
            <v/>
          </cell>
        </row>
        <row r="2630">
          <cell r="D2630" t="str">
            <v/>
          </cell>
        </row>
        <row r="2631">
          <cell r="D2631" t="str">
            <v/>
          </cell>
        </row>
        <row r="2632">
          <cell r="D2632" t="str">
            <v/>
          </cell>
        </row>
        <row r="2633">
          <cell r="D2633" t="str">
            <v/>
          </cell>
        </row>
        <row r="2634">
          <cell r="D2634" t="str">
            <v/>
          </cell>
        </row>
        <row r="2635">
          <cell r="D2635" t="str">
            <v/>
          </cell>
        </row>
        <row r="2636">
          <cell r="D2636" t="str">
            <v/>
          </cell>
        </row>
        <row r="2637">
          <cell r="D2637" t="str">
            <v/>
          </cell>
        </row>
        <row r="2638">
          <cell r="D2638" t="str">
            <v/>
          </cell>
        </row>
        <row r="2639">
          <cell r="D2639" t="str">
            <v/>
          </cell>
        </row>
        <row r="2640">
          <cell r="D2640" t="str">
            <v/>
          </cell>
        </row>
        <row r="2641">
          <cell r="D2641" t="str">
            <v/>
          </cell>
        </row>
        <row r="2642">
          <cell r="D2642" t="str">
            <v/>
          </cell>
        </row>
        <row r="2643">
          <cell r="D2643" t="str">
            <v/>
          </cell>
        </row>
        <row r="2644">
          <cell r="D2644" t="str">
            <v/>
          </cell>
        </row>
        <row r="2645">
          <cell r="D2645" t="str">
            <v/>
          </cell>
        </row>
        <row r="2646">
          <cell r="D2646" t="str">
            <v/>
          </cell>
        </row>
        <row r="2647">
          <cell r="D2647" t="str">
            <v/>
          </cell>
        </row>
        <row r="2648">
          <cell r="D2648" t="str">
            <v/>
          </cell>
        </row>
        <row r="2649">
          <cell r="D2649" t="str">
            <v/>
          </cell>
        </row>
        <row r="2650">
          <cell r="D2650" t="str">
            <v/>
          </cell>
        </row>
        <row r="2651">
          <cell r="D2651" t="str">
            <v/>
          </cell>
        </row>
        <row r="2652">
          <cell r="D2652" t="str">
            <v/>
          </cell>
        </row>
        <row r="2653">
          <cell r="D2653" t="str">
            <v/>
          </cell>
        </row>
        <row r="2654">
          <cell r="D2654" t="str">
            <v/>
          </cell>
        </row>
        <row r="2655">
          <cell r="D2655" t="str">
            <v/>
          </cell>
        </row>
        <row r="2656">
          <cell r="D2656" t="str">
            <v/>
          </cell>
        </row>
        <row r="2657">
          <cell r="D2657" t="str">
            <v/>
          </cell>
        </row>
        <row r="2658">
          <cell r="D2658" t="str">
            <v/>
          </cell>
        </row>
        <row r="2659">
          <cell r="D2659" t="str">
            <v/>
          </cell>
        </row>
        <row r="2660">
          <cell r="D2660" t="str">
            <v/>
          </cell>
        </row>
        <row r="2661">
          <cell r="D2661" t="str">
            <v/>
          </cell>
        </row>
        <row r="2662">
          <cell r="D2662" t="str">
            <v/>
          </cell>
        </row>
        <row r="2663">
          <cell r="D2663" t="str">
            <v/>
          </cell>
        </row>
        <row r="2664">
          <cell r="D2664" t="str">
            <v/>
          </cell>
        </row>
        <row r="2665">
          <cell r="D2665" t="str">
            <v/>
          </cell>
        </row>
        <row r="2666">
          <cell r="D2666" t="str">
            <v/>
          </cell>
        </row>
        <row r="2667">
          <cell r="D2667" t="str">
            <v/>
          </cell>
        </row>
        <row r="2668">
          <cell r="D2668" t="str">
            <v/>
          </cell>
        </row>
        <row r="2669">
          <cell r="D2669" t="str">
            <v/>
          </cell>
        </row>
        <row r="2670">
          <cell r="D2670" t="str">
            <v/>
          </cell>
        </row>
        <row r="2671">
          <cell r="D2671" t="str">
            <v/>
          </cell>
        </row>
        <row r="2672">
          <cell r="D2672" t="str">
            <v/>
          </cell>
        </row>
        <row r="2673">
          <cell r="D2673" t="str">
            <v/>
          </cell>
        </row>
        <row r="2674">
          <cell r="D2674" t="str">
            <v/>
          </cell>
        </row>
        <row r="2675">
          <cell r="D2675" t="str">
            <v/>
          </cell>
        </row>
        <row r="2676">
          <cell r="D2676" t="str">
            <v/>
          </cell>
        </row>
        <row r="2677">
          <cell r="D2677" t="str">
            <v/>
          </cell>
        </row>
        <row r="2678">
          <cell r="D2678" t="str">
            <v/>
          </cell>
        </row>
        <row r="2679">
          <cell r="D2679" t="str">
            <v/>
          </cell>
        </row>
        <row r="2680">
          <cell r="D2680" t="str">
            <v/>
          </cell>
        </row>
        <row r="2681">
          <cell r="D2681" t="str">
            <v/>
          </cell>
        </row>
        <row r="2682">
          <cell r="D2682" t="str">
            <v/>
          </cell>
        </row>
        <row r="2683">
          <cell r="D2683" t="str">
            <v/>
          </cell>
        </row>
        <row r="2684">
          <cell r="D2684" t="str">
            <v/>
          </cell>
        </row>
        <row r="2685">
          <cell r="D2685" t="str">
            <v/>
          </cell>
        </row>
        <row r="2686">
          <cell r="D2686" t="str">
            <v/>
          </cell>
        </row>
        <row r="2687">
          <cell r="D2687" t="str">
            <v/>
          </cell>
        </row>
        <row r="2688">
          <cell r="D2688" t="str">
            <v/>
          </cell>
        </row>
        <row r="2689">
          <cell r="D2689" t="str">
            <v/>
          </cell>
        </row>
        <row r="2690">
          <cell r="D2690" t="str">
            <v/>
          </cell>
        </row>
        <row r="2691">
          <cell r="D2691" t="str">
            <v/>
          </cell>
        </row>
        <row r="2692">
          <cell r="D2692" t="str">
            <v/>
          </cell>
        </row>
        <row r="2693">
          <cell r="D2693" t="str">
            <v/>
          </cell>
        </row>
        <row r="2694">
          <cell r="D2694" t="str">
            <v/>
          </cell>
        </row>
        <row r="2695">
          <cell r="D2695" t="str">
            <v/>
          </cell>
        </row>
        <row r="2696">
          <cell r="D2696" t="str">
            <v/>
          </cell>
        </row>
        <row r="2697">
          <cell r="D2697" t="str">
            <v/>
          </cell>
        </row>
        <row r="2698">
          <cell r="D2698" t="str">
            <v/>
          </cell>
        </row>
        <row r="2699">
          <cell r="D2699" t="str">
            <v/>
          </cell>
        </row>
        <row r="2700">
          <cell r="D2700" t="str">
            <v/>
          </cell>
        </row>
        <row r="2701">
          <cell r="D2701" t="str">
            <v/>
          </cell>
        </row>
        <row r="2702">
          <cell r="D2702" t="str">
            <v/>
          </cell>
        </row>
        <row r="2703">
          <cell r="D2703" t="str">
            <v/>
          </cell>
        </row>
        <row r="2704">
          <cell r="D2704" t="str">
            <v/>
          </cell>
        </row>
        <row r="2705">
          <cell r="D2705" t="str">
            <v/>
          </cell>
        </row>
        <row r="2706">
          <cell r="D2706" t="str">
            <v/>
          </cell>
        </row>
        <row r="2707">
          <cell r="D2707" t="str">
            <v/>
          </cell>
        </row>
        <row r="2708">
          <cell r="D2708" t="str">
            <v/>
          </cell>
        </row>
        <row r="2709">
          <cell r="D2709" t="str">
            <v/>
          </cell>
        </row>
        <row r="2710">
          <cell r="D2710" t="str">
            <v/>
          </cell>
        </row>
        <row r="2711">
          <cell r="D2711" t="str">
            <v/>
          </cell>
        </row>
        <row r="2712">
          <cell r="D2712" t="str">
            <v/>
          </cell>
        </row>
        <row r="2713">
          <cell r="D2713" t="str">
            <v/>
          </cell>
        </row>
        <row r="2714">
          <cell r="D2714" t="str">
            <v/>
          </cell>
        </row>
        <row r="2715">
          <cell r="D2715" t="str">
            <v/>
          </cell>
        </row>
        <row r="2716">
          <cell r="D2716" t="str">
            <v/>
          </cell>
        </row>
        <row r="2717">
          <cell r="D2717" t="str">
            <v/>
          </cell>
        </row>
        <row r="2718">
          <cell r="D2718" t="str">
            <v/>
          </cell>
        </row>
        <row r="2719">
          <cell r="D2719" t="str">
            <v/>
          </cell>
        </row>
        <row r="2720">
          <cell r="D2720" t="str">
            <v/>
          </cell>
        </row>
        <row r="2721">
          <cell r="D2721" t="str">
            <v/>
          </cell>
        </row>
        <row r="2722">
          <cell r="D2722" t="str">
            <v/>
          </cell>
        </row>
        <row r="2723">
          <cell r="D2723" t="str">
            <v/>
          </cell>
        </row>
        <row r="2724">
          <cell r="D2724" t="str">
            <v/>
          </cell>
        </row>
        <row r="2725">
          <cell r="D2725" t="str">
            <v/>
          </cell>
        </row>
        <row r="2726">
          <cell r="D2726" t="str">
            <v/>
          </cell>
        </row>
        <row r="2727">
          <cell r="D2727" t="str">
            <v/>
          </cell>
        </row>
        <row r="2728">
          <cell r="D2728" t="str">
            <v/>
          </cell>
        </row>
        <row r="2729">
          <cell r="D2729" t="str">
            <v/>
          </cell>
        </row>
        <row r="2730">
          <cell r="D2730" t="str">
            <v/>
          </cell>
        </row>
        <row r="2731">
          <cell r="D2731" t="str">
            <v/>
          </cell>
        </row>
        <row r="2732">
          <cell r="D2732" t="str">
            <v/>
          </cell>
        </row>
        <row r="2733">
          <cell r="D2733" t="str">
            <v/>
          </cell>
        </row>
        <row r="2734">
          <cell r="D2734" t="str">
            <v/>
          </cell>
        </row>
        <row r="2735">
          <cell r="D2735" t="str">
            <v/>
          </cell>
        </row>
        <row r="2736">
          <cell r="D2736" t="str">
            <v/>
          </cell>
        </row>
        <row r="2737">
          <cell r="D2737" t="str">
            <v/>
          </cell>
        </row>
        <row r="2738">
          <cell r="D2738" t="str">
            <v/>
          </cell>
        </row>
        <row r="2739">
          <cell r="D2739" t="str">
            <v/>
          </cell>
        </row>
        <row r="2740">
          <cell r="D2740" t="str">
            <v/>
          </cell>
        </row>
        <row r="2741">
          <cell r="D2741" t="str">
            <v/>
          </cell>
        </row>
        <row r="2742">
          <cell r="D2742" t="str">
            <v/>
          </cell>
        </row>
        <row r="2743">
          <cell r="D2743" t="str">
            <v/>
          </cell>
        </row>
        <row r="2744">
          <cell r="D2744" t="str">
            <v/>
          </cell>
        </row>
        <row r="2745">
          <cell r="D2745" t="str">
            <v/>
          </cell>
        </row>
        <row r="2746">
          <cell r="D2746" t="str">
            <v/>
          </cell>
        </row>
        <row r="2747">
          <cell r="D2747" t="str">
            <v/>
          </cell>
        </row>
        <row r="2748">
          <cell r="D2748" t="str">
            <v/>
          </cell>
        </row>
        <row r="2749">
          <cell r="D2749" t="str">
            <v/>
          </cell>
        </row>
        <row r="2750">
          <cell r="D2750" t="str">
            <v/>
          </cell>
        </row>
        <row r="2751">
          <cell r="D2751" t="str">
            <v/>
          </cell>
        </row>
        <row r="2752">
          <cell r="D2752" t="str">
            <v/>
          </cell>
        </row>
        <row r="2753">
          <cell r="D2753" t="str">
            <v/>
          </cell>
        </row>
        <row r="2754">
          <cell r="D2754" t="str">
            <v/>
          </cell>
        </row>
        <row r="2755">
          <cell r="D2755" t="str">
            <v/>
          </cell>
        </row>
        <row r="2756">
          <cell r="D2756" t="str">
            <v/>
          </cell>
        </row>
        <row r="2757">
          <cell r="D2757" t="str">
            <v/>
          </cell>
        </row>
        <row r="2758">
          <cell r="D2758" t="str">
            <v/>
          </cell>
        </row>
        <row r="2759">
          <cell r="D2759" t="str">
            <v/>
          </cell>
        </row>
        <row r="2760">
          <cell r="D2760" t="str">
            <v/>
          </cell>
        </row>
        <row r="2761">
          <cell r="D2761" t="str">
            <v/>
          </cell>
        </row>
        <row r="2762">
          <cell r="D2762" t="str">
            <v/>
          </cell>
        </row>
        <row r="2763">
          <cell r="D2763" t="str">
            <v/>
          </cell>
        </row>
        <row r="2764">
          <cell r="D2764" t="str">
            <v/>
          </cell>
        </row>
        <row r="2765">
          <cell r="D2765" t="str">
            <v/>
          </cell>
        </row>
        <row r="2766">
          <cell r="D2766" t="str">
            <v/>
          </cell>
        </row>
        <row r="2767">
          <cell r="D2767" t="str">
            <v/>
          </cell>
        </row>
        <row r="2768">
          <cell r="D2768" t="str">
            <v/>
          </cell>
        </row>
        <row r="2769">
          <cell r="D2769" t="str">
            <v/>
          </cell>
        </row>
        <row r="2770">
          <cell r="D2770" t="str">
            <v/>
          </cell>
        </row>
        <row r="2771">
          <cell r="D2771" t="str">
            <v/>
          </cell>
        </row>
        <row r="2772">
          <cell r="D2772" t="str">
            <v/>
          </cell>
        </row>
        <row r="2773">
          <cell r="D2773" t="str">
            <v/>
          </cell>
        </row>
        <row r="2774">
          <cell r="D2774" t="str">
            <v/>
          </cell>
        </row>
        <row r="2775">
          <cell r="D2775" t="str">
            <v/>
          </cell>
        </row>
        <row r="2776">
          <cell r="D2776" t="str">
            <v/>
          </cell>
        </row>
        <row r="2777">
          <cell r="D2777" t="str">
            <v/>
          </cell>
        </row>
        <row r="2778">
          <cell r="D2778" t="str">
            <v/>
          </cell>
        </row>
        <row r="2779">
          <cell r="D2779" t="str">
            <v/>
          </cell>
        </row>
        <row r="2780">
          <cell r="D2780" t="str">
            <v/>
          </cell>
        </row>
        <row r="2781">
          <cell r="D2781" t="str">
            <v/>
          </cell>
        </row>
        <row r="2782">
          <cell r="D2782" t="str">
            <v/>
          </cell>
        </row>
        <row r="2783">
          <cell r="D2783" t="str">
            <v/>
          </cell>
        </row>
        <row r="2784">
          <cell r="D2784" t="str">
            <v/>
          </cell>
        </row>
        <row r="2785">
          <cell r="D2785" t="str">
            <v/>
          </cell>
        </row>
        <row r="2786">
          <cell r="D2786" t="str">
            <v/>
          </cell>
        </row>
        <row r="2787">
          <cell r="D2787" t="str">
            <v/>
          </cell>
        </row>
        <row r="2788">
          <cell r="D2788" t="str">
            <v/>
          </cell>
        </row>
        <row r="2789">
          <cell r="D2789" t="str">
            <v/>
          </cell>
        </row>
        <row r="2790">
          <cell r="D2790" t="str">
            <v/>
          </cell>
        </row>
        <row r="2791">
          <cell r="D2791" t="str">
            <v/>
          </cell>
        </row>
        <row r="2792">
          <cell r="D2792" t="str">
            <v/>
          </cell>
        </row>
        <row r="2793">
          <cell r="D2793" t="str">
            <v/>
          </cell>
        </row>
        <row r="2794">
          <cell r="D2794" t="str">
            <v/>
          </cell>
        </row>
        <row r="2795">
          <cell r="D2795" t="str">
            <v/>
          </cell>
        </row>
        <row r="2796">
          <cell r="D2796" t="str">
            <v/>
          </cell>
        </row>
        <row r="2797">
          <cell r="D2797" t="str">
            <v/>
          </cell>
        </row>
        <row r="2798">
          <cell r="D2798" t="str">
            <v/>
          </cell>
        </row>
        <row r="2799">
          <cell r="D2799" t="str">
            <v/>
          </cell>
        </row>
        <row r="2800">
          <cell r="D2800" t="str">
            <v/>
          </cell>
        </row>
        <row r="2801">
          <cell r="D2801" t="str">
            <v/>
          </cell>
        </row>
        <row r="2802">
          <cell r="D2802" t="str">
            <v/>
          </cell>
        </row>
        <row r="2803">
          <cell r="D2803" t="str">
            <v/>
          </cell>
        </row>
        <row r="2804">
          <cell r="D2804" t="str">
            <v/>
          </cell>
        </row>
        <row r="2805">
          <cell r="D2805" t="str">
            <v/>
          </cell>
        </row>
        <row r="2806">
          <cell r="D2806" t="str">
            <v/>
          </cell>
        </row>
        <row r="2807">
          <cell r="D2807" t="str">
            <v/>
          </cell>
        </row>
        <row r="2808">
          <cell r="D2808" t="str">
            <v/>
          </cell>
        </row>
        <row r="2809">
          <cell r="D2809" t="str">
            <v/>
          </cell>
        </row>
        <row r="2810">
          <cell r="D2810" t="str">
            <v/>
          </cell>
        </row>
        <row r="2811">
          <cell r="D2811" t="str">
            <v/>
          </cell>
        </row>
        <row r="2812">
          <cell r="D2812" t="str">
            <v/>
          </cell>
        </row>
        <row r="2813">
          <cell r="D2813" t="str">
            <v/>
          </cell>
        </row>
        <row r="2814">
          <cell r="D2814" t="str">
            <v/>
          </cell>
        </row>
        <row r="2815">
          <cell r="D2815" t="str">
            <v/>
          </cell>
        </row>
        <row r="2816">
          <cell r="D2816" t="str">
            <v/>
          </cell>
        </row>
        <row r="2817">
          <cell r="D2817" t="str">
            <v/>
          </cell>
        </row>
        <row r="2818">
          <cell r="D2818" t="str">
            <v/>
          </cell>
        </row>
        <row r="2819">
          <cell r="D2819" t="str">
            <v/>
          </cell>
        </row>
        <row r="2820">
          <cell r="D2820" t="str">
            <v/>
          </cell>
        </row>
        <row r="2821">
          <cell r="D2821" t="str">
            <v/>
          </cell>
        </row>
        <row r="2822">
          <cell r="D2822" t="str">
            <v/>
          </cell>
        </row>
        <row r="2823">
          <cell r="D2823" t="str">
            <v/>
          </cell>
        </row>
        <row r="2824">
          <cell r="D2824" t="str">
            <v/>
          </cell>
        </row>
        <row r="2825">
          <cell r="D2825" t="str">
            <v/>
          </cell>
        </row>
        <row r="2826">
          <cell r="D2826" t="str">
            <v/>
          </cell>
        </row>
        <row r="2827">
          <cell r="D2827" t="str">
            <v/>
          </cell>
        </row>
        <row r="2828">
          <cell r="D2828" t="str">
            <v/>
          </cell>
        </row>
        <row r="2829">
          <cell r="D2829" t="str">
            <v/>
          </cell>
        </row>
        <row r="2830">
          <cell r="D2830" t="str">
            <v/>
          </cell>
        </row>
        <row r="2831">
          <cell r="D2831" t="str">
            <v/>
          </cell>
        </row>
        <row r="2832">
          <cell r="D2832" t="str">
            <v/>
          </cell>
        </row>
        <row r="2833">
          <cell r="D2833" t="str">
            <v/>
          </cell>
        </row>
        <row r="2834">
          <cell r="D2834" t="str">
            <v/>
          </cell>
        </row>
        <row r="2835">
          <cell r="D2835" t="str">
            <v/>
          </cell>
        </row>
        <row r="2836">
          <cell r="D2836" t="str">
            <v/>
          </cell>
        </row>
        <row r="2837">
          <cell r="D2837" t="str">
            <v/>
          </cell>
        </row>
        <row r="2838">
          <cell r="D2838" t="str">
            <v/>
          </cell>
        </row>
        <row r="2839">
          <cell r="D2839" t="str">
            <v/>
          </cell>
        </row>
        <row r="2840">
          <cell r="D2840" t="str">
            <v/>
          </cell>
        </row>
        <row r="2841">
          <cell r="D2841" t="str">
            <v/>
          </cell>
        </row>
        <row r="2842">
          <cell r="D2842" t="str">
            <v/>
          </cell>
        </row>
        <row r="2843">
          <cell r="D2843" t="str">
            <v/>
          </cell>
        </row>
        <row r="2844">
          <cell r="D2844" t="str">
            <v/>
          </cell>
        </row>
        <row r="2845">
          <cell r="D2845" t="str">
            <v/>
          </cell>
        </row>
        <row r="2846">
          <cell r="D2846" t="str">
            <v/>
          </cell>
        </row>
        <row r="2847">
          <cell r="D2847" t="str">
            <v/>
          </cell>
        </row>
        <row r="2848">
          <cell r="D2848" t="str">
            <v/>
          </cell>
        </row>
        <row r="2849">
          <cell r="D2849" t="str">
            <v/>
          </cell>
        </row>
        <row r="2850">
          <cell r="D2850" t="str">
            <v/>
          </cell>
        </row>
        <row r="2851">
          <cell r="D2851" t="str">
            <v/>
          </cell>
        </row>
        <row r="2852">
          <cell r="D2852" t="str">
            <v/>
          </cell>
        </row>
        <row r="2853">
          <cell r="D2853" t="str">
            <v/>
          </cell>
        </row>
        <row r="2854">
          <cell r="D2854" t="str">
            <v/>
          </cell>
        </row>
        <row r="2855">
          <cell r="D2855" t="str">
            <v/>
          </cell>
        </row>
        <row r="2856">
          <cell r="D2856" t="str">
            <v/>
          </cell>
        </row>
        <row r="2857">
          <cell r="D2857" t="str">
            <v/>
          </cell>
        </row>
        <row r="2858">
          <cell r="D2858" t="str">
            <v/>
          </cell>
        </row>
        <row r="2859">
          <cell r="D2859" t="str">
            <v/>
          </cell>
        </row>
        <row r="2860">
          <cell r="D2860" t="str">
            <v/>
          </cell>
        </row>
        <row r="2861">
          <cell r="D2861" t="str">
            <v/>
          </cell>
        </row>
        <row r="2862">
          <cell r="D2862" t="str">
            <v/>
          </cell>
        </row>
        <row r="2863">
          <cell r="D2863" t="str">
            <v/>
          </cell>
        </row>
        <row r="2864">
          <cell r="D2864" t="str">
            <v/>
          </cell>
        </row>
        <row r="2865">
          <cell r="D2865" t="str">
            <v/>
          </cell>
        </row>
        <row r="2866">
          <cell r="D2866" t="str">
            <v/>
          </cell>
        </row>
        <row r="2867">
          <cell r="D2867" t="str">
            <v/>
          </cell>
        </row>
        <row r="2868">
          <cell r="D2868" t="str">
            <v/>
          </cell>
        </row>
        <row r="2869">
          <cell r="D2869" t="str">
            <v/>
          </cell>
        </row>
        <row r="2870">
          <cell r="D2870" t="str">
            <v/>
          </cell>
        </row>
        <row r="2871">
          <cell r="D2871" t="str">
            <v/>
          </cell>
        </row>
        <row r="2872">
          <cell r="D2872" t="str">
            <v/>
          </cell>
        </row>
        <row r="2873">
          <cell r="D2873" t="str">
            <v/>
          </cell>
        </row>
        <row r="2874">
          <cell r="D2874" t="str">
            <v/>
          </cell>
        </row>
        <row r="2875">
          <cell r="D2875" t="str">
            <v/>
          </cell>
        </row>
        <row r="2876">
          <cell r="D2876" t="str">
            <v/>
          </cell>
        </row>
        <row r="2877">
          <cell r="D2877" t="str">
            <v/>
          </cell>
        </row>
        <row r="2878">
          <cell r="D2878" t="str">
            <v/>
          </cell>
        </row>
        <row r="2879">
          <cell r="D2879" t="str">
            <v/>
          </cell>
        </row>
        <row r="2880">
          <cell r="D2880" t="str">
            <v/>
          </cell>
        </row>
        <row r="2881">
          <cell r="D2881" t="str">
            <v/>
          </cell>
        </row>
        <row r="2882">
          <cell r="D2882" t="str">
            <v/>
          </cell>
        </row>
        <row r="2883">
          <cell r="D2883" t="str">
            <v/>
          </cell>
        </row>
        <row r="2884">
          <cell r="D2884" t="str">
            <v/>
          </cell>
        </row>
        <row r="2885">
          <cell r="D2885" t="str">
            <v/>
          </cell>
        </row>
        <row r="2886">
          <cell r="D2886" t="str">
            <v/>
          </cell>
        </row>
        <row r="2887">
          <cell r="D2887" t="str">
            <v/>
          </cell>
        </row>
        <row r="2888">
          <cell r="D2888" t="str">
            <v/>
          </cell>
        </row>
        <row r="2889">
          <cell r="D2889" t="str">
            <v/>
          </cell>
        </row>
        <row r="2890">
          <cell r="D2890" t="str">
            <v/>
          </cell>
        </row>
        <row r="2891">
          <cell r="D2891" t="str">
            <v/>
          </cell>
        </row>
        <row r="2892">
          <cell r="D2892" t="str">
            <v/>
          </cell>
        </row>
        <row r="2893">
          <cell r="D2893" t="str">
            <v/>
          </cell>
        </row>
        <row r="2894">
          <cell r="D2894" t="str">
            <v/>
          </cell>
        </row>
        <row r="2895">
          <cell r="D2895" t="str">
            <v/>
          </cell>
        </row>
        <row r="2896">
          <cell r="D2896" t="str">
            <v/>
          </cell>
        </row>
        <row r="2897">
          <cell r="D2897" t="str">
            <v/>
          </cell>
        </row>
        <row r="2898">
          <cell r="D2898" t="str">
            <v/>
          </cell>
        </row>
        <row r="2899">
          <cell r="D2899" t="str">
            <v/>
          </cell>
        </row>
        <row r="2900">
          <cell r="D2900" t="str">
            <v/>
          </cell>
        </row>
        <row r="2901">
          <cell r="D2901" t="str">
            <v/>
          </cell>
        </row>
        <row r="2902">
          <cell r="D2902" t="str">
            <v/>
          </cell>
        </row>
        <row r="2903">
          <cell r="D2903" t="str">
            <v/>
          </cell>
        </row>
        <row r="2904">
          <cell r="D2904" t="str">
            <v/>
          </cell>
        </row>
        <row r="2905">
          <cell r="D2905" t="str">
            <v/>
          </cell>
        </row>
        <row r="2906">
          <cell r="D2906" t="str">
            <v/>
          </cell>
        </row>
        <row r="2907">
          <cell r="D2907" t="str">
            <v/>
          </cell>
        </row>
        <row r="2908">
          <cell r="D2908" t="str">
            <v/>
          </cell>
        </row>
        <row r="2909">
          <cell r="D2909" t="str">
            <v/>
          </cell>
        </row>
        <row r="2910">
          <cell r="D2910" t="str">
            <v/>
          </cell>
        </row>
        <row r="2911">
          <cell r="D2911" t="str">
            <v/>
          </cell>
        </row>
        <row r="2912">
          <cell r="D2912" t="str">
            <v/>
          </cell>
        </row>
        <row r="2913">
          <cell r="D2913" t="str">
            <v/>
          </cell>
        </row>
        <row r="2914">
          <cell r="D2914" t="str">
            <v/>
          </cell>
        </row>
        <row r="2915">
          <cell r="D2915" t="str">
            <v/>
          </cell>
        </row>
        <row r="2916">
          <cell r="D2916" t="str">
            <v/>
          </cell>
        </row>
        <row r="2917">
          <cell r="D2917" t="str">
            <v/>
          </cell>
        </row>
        <row r="2918">
          <cell r="D2918" t="str">
            <v/>
          </cell>
        </row>
        <row r="2919">
          <cell r="D2919" t="str">
            <v/>
          </cell>
        </row>
        <row r="2920">
          <cell r="D2920" t="str">
            <v/>
          </cell>
        </row>
        <row r="2921">
          <cell r="D2921" t="str">
            <v/>
          </cell>
        </row>
        <row r="2922">
          <cell r="D2922" t="str">
            <v/>
          </cell>
        </row>
        <row r="2923">
          <cell r="D2923" t="str">
            <v/>
          </cell>
        </row>
        <row r="2924">
          <cell r="D2924" t="str">
            <v/>
          </cell>
        </row>
        <row r="2925">
          <cell r="D2925" t="str">
            <v/>
          </cell>
        </row>
        <row r="2926">
          <cell r="D2926" t="str">
            <v/>
          </cell>
        </row>
        <row r="2927">
          <cell r="D2927" t="str">
            <v/>
          </cell>
        </row>
        <row r="2928">
          <cell r="D2928" t="str">
            <v/>
          </cell>
        </row>
        <row r="2929">
          <cell r="D2929" t="str">
            <v/>
          </cell>
        </row>
        <row r="2930">
          <cell r="D2930" t="str">
            <v/>
          </cell>
        </row>
        <row r="2931">
          <cell r="D2931" t="str">
            <v/>
          </cell>
        </row>
        <row r="2932">
          <cell r="D2932" t="str">
            <v/>
          </cell>
        </row>
        <row r="2933">
          <cell r="D2933" t="str">
            <v/>
          </cell>
        </row>
        <row r="2934">
          <cell r="D2934" t="str">
            <v/>
          </cell>
        </row>
        <row r="2935">
          <cell r="D2935" t="str">
            <v/>
          </cell>
        </row>
        <row r="2936">
          <cell r="D2936" t="str">
            <v/>
          </cell>
        </row>
        <row r="2937">
          <cell r="D2937" t="str">
            <v/>
          </cell>
        </row>
        <row r="2938">
          <cell r="D2938" t="str">
            <v/>
          </cell>
        </row>
        <row r="2939">
          <cell r="D2939" t="str">
            <v/>
          </cell>
        </row>
        <row r="2940">
          <cell r="D2940" t="str">
            <v/>
          </cell>
        </row>
        <row r="2941">
          <cell r="D2941" t="str">
            <v/>
          </cell>
        </row>
        <row r="2942">
          <cell r="D2942" t="str">
            <v/>
          </cell>
        </row>
        <row r="2943">
          <cell r="D2943" t="str">
            <v/>
          </cell>
        </row>
        <row r="2944">
          <cell r="D2944" t="str">
            <v/>
          </cell>
        </row>
        <row r="2945">
          <cell r="D2945" t="str">
            <v/>
          </cell>
        </row>
        <row r="2946">
          <cell r="D2946" t="str">
            <v/>
          </cell>
        </row>
        <row r="2947">
          <cell r="D2947" t="str">
            <v/>
          </cell>
        </row>
        <row r="2948">
          <cell r="D2948" t="str">
            <v/>
          </cell>
        </row>
        <row r="2949">
          <cell r="D2949" t="str">
            <v/>
          </cell>
        </row>
        <row r="2950">
          <cell r="D2950" t="str">
            <v/>
          </cell>
        </row>
        <row r="2951">
          <cell r="D2951" t="str">
            <v/>
          </cell>
        </row>
        <row r="2952">
          <cell r="D2952" t="str">
            <v/>
          </cell>
        </row>
        <row r="2953">
          <cell r="D2953" t="str">
            <v/>
          </cell>
        </row>
        <row r="2954">
          <cell r="D2954" t="str">
            <v/>
          </cell>
        </row>
        <row r="2955">
          <cell r="D2955" t="str">
            <v/>
          </cell>
        </row>
        <row r="2956">
          <cell r="D2956" t="str">
            <v/>
          </cell>
        </row>
        <row r="2957">
          <cell r="D2957" t="str">
            <v/>
          </cell>
        </row>
        <row r="2958">
          <cell r="D2958" t="str">
            <v/>
          </cell>
        </row>
        <row r="2959">
          <cell r="D2959" t="str">
            <v/>
          </cell>
        </row>
        <row r="2960">
          <cell r="D2960" t="str">
            <v/>
          </cell>
        </row>
        <row r="2961">
          <cell r="D2961" t="str">
            <v/>
          </cell>
        </row>
        <row r="2962">
          <cell r="D2962" t="str">
            <v/>
          </cell>
        </row>
        <row r="2963">
          <cell r="D2963" t="str">
            <v/>
          </cell>
        </row>
        <row r="2964">
          <cell r="D2964" t="str">
            <v/>
          </cell>
        </row>
        <row r="2965">
          <cell r="D2965" t="str">
            <v/>
          </cell>
        </row>
        <row r="2966">
          <cell r="D2966" t="str">
            <v/>
          </cell>
        </row>
        <row r="2967">
          <cell r="D2967" t="str">
            <v/>
          </cell>
        </row>
        <row r="2968">
          <cell r="D2968" t="str">
            <v/>
          </cell>
        </row>
        <row r="2969">
          <cell r="D2969" t="str">
            <v/>
          </cell>
        </row>
        <row r="2970">
          <cell r="D2970" t="str">
            <v/>
          </cell>
        </row>
        <row r="2971">
          <cell r="D2971" t="str">
            <v/>
          </cell>
        </row>
        <row r="2972">
          <cell r="D2972" t="str">
            <v/>
          </cell>
        </row>
        <row r="2973">
          <cell r="D2973" t="str">
            <v/>
          </cell>
        </row>
        <row r="2974">
          <cell r="D2974" t="str">
            <v/>
          </cell>
        </row>
        <row r="2975">
          <cell r="D2975" t="str">
            <v/>
          </cell>
        </row>
        <row r="2976">
          <cell r="D2976" t="str">
            <v/>
          </cell>
        </row>
        <row r="2977">
          <cell r="D2977" t="str">
            <v/>
          </cell>
        </row>
        <row r="2978">
          <cell r="D2978" t="str">
            <v/>
          </cell>
        </row>
        <row r="2979">
          <cell r="D2979" t="str">
            <v/>
          </cell>
        </row>
        <row r="2980">
          <cell r="D2980" t="str">
            <v/>
          </cell>
        </row>
        <row r="2981">
          <cell r="D2981" t="str">
            <v/>
          </cell>
        </row>
        <row r="2982">
          <cell r="D2982" t="str">
            <v/>
          </cell>
        </row>
        <row r="2983">
          <cell r="D2983" t="str">
            <v/>
          </cell>
        </row>
        <row r="2984">
          <cell r="D2984" t="str">
            <v/>
          </cell>
        </row>
        <row r="2985">
          <cell r="D2985" t="str">
            <v/>
          </cell>
        </row>
        <row r="2986">
          <cell r="D2986" t="str">
            <v/>
          </cell>
        </row>
        <row r="2987">
          <cell r="D2987" t="str">
            <v/>
          </cell>
        </row>
        <row r="2988">
          <cell r="D2988" t="str">
            <v/>
          </cell>
        </row>
        <row r="2989">
          <cell r="D2989" t="str">
            <v/>
          </cell>
        </row>
        <row r="2990">
          <cell r="D2990" t="str">
            <v/>
          </cell>
        </row>
        <row r="2991">
          <cell r="D2991" t="str">
            <v/>
          </cell>
        </row>
        <row r="2992">
          <cell r="D2992" t="str">
            <v/>
          </cell>
        </row>
        <row r="2993">
          <cell r="D2993" t="str">
            <v/>
          </cell>
        </row>
        <row r="2994">
          <cell r="D2994" t="str">
            <v/>
          </cell>
        </row>
        <row r="2995">
          <cell r="D2995" t="str">
            <v/>
          </cell>
        </row>
        <row r="2996">
          <cell r="D2996" t="str">
            <v/>
          </cell>
        </row>
        <row r="2997">
          <cell r="D2997" t="str">
            <v/>
          </cell>
        </row>
        <row r="2998">
          <cell r="D2998" t="str">
            <v/>
          </cell>
        </row>
        <row r="2999">
          <cell r="D2999" t="str">
            <v/>
          </cell>
        </row>
        <row r="3000">
          <cell r="D3000" t="str">
            <v/>
          </cell>
        </row>
        <row r="3001">
          <cell r="D3001" t="str">
            <v/>
          </cell>
        </row>
        <row r="3002">
          <cell r="D3002" t="str">
            <v/>
          </cell>
        </row>
        <row r="3003">
          <cell r="D3003" t="str">
            <v/>
          </cell>
        </row>
        <row r="3004">
          <cell r="D3004" t="str">
            <v/>
          </cell>
        </row>
        <row r="3005">
          <cell r="D3005" t="str">
            <v/>
          </cell>
        </row>
        <row r="3006">
          <cell r="D3006" t="str">
            <v/>
          </cell>
        </row>
        <row r="3007">
          <cell r="D3007" t="str">
            <v/>
          </cell>
        </row>
        <row r="3008">
          <cell r="D3008" t="str">
            <v/>
          </cell>
        </row>
        <row r="3009">
          <cell r="D3009" t="str">
            <v/>
          </cell>
        </row>
        <row r="3010">
          <cell r="D3010" t="str">
            <v/>
          </cell>
        </row>
        <row r="3011">
          <cell r="D3011" t="str">
            <v/>
          </cell>
        </row>
        <row r="3012">
          <cell r="D3012" t="str">
            <v/>
          </cell>
        </row>
        <row r="3013">
          <cell r="D3013" t="str">
            <v/>
          </cell>
        </row>
        <row r="3014">
          <cell r="D3014" t="str">
            <v/>
          </cell>
        </row>
        <row r="3015">
          <cell r="D3015" t="str">
            <v/>
          </cell>
        </row>
        <row r="3016">
          <cell r="D3016" t="str">
            <v/>
          </cell>
        </row>
        <row r="3017">
          <cell r="D3017" t="str">
            <v/>
          </cell>
        </row>
        <row r="3018">
          <cell r="D3018" t="str">
            <v/>
          </cell>
        </row>
        <row r="3019">
          <cell r="D3019" t="str">
            <v/>
          </cell>
        </row>
        <row r="3020">
          <cell r="D3020" t="str">
            <v/>
          </cell>
        </row>
        <row r="3021">
          <cell r="D3021" t="str">
            <v/>
          </cell>
        </row>
        <row r="3022">
          <cell r="D3022" t="str">
            <v/>
          </cell>
        </row>
        <row r="3023">
          <cell r="D3023" t="str">
            <v/>
          </cell>
        </row>
        <row r="3024">
          <cell r="D3024" t="str">
            <v/>
          </cell>
        </row>
        <row r="3025">
          <cell r="D3025" t="str">
            <v/>
          </cell>
        </row>
        <row r="3026">
          <cell r="D3026" t="str">
            <v/>
          </cell>
        </row>
        <row r="3027">
          <cell r="D3027" t="str">
            <v/>
          </cell>
        </row>
        <row r="3028">
          <cell r="D3028" t="str">
            <v/>
          </cell>
        </row>
        <row r="3029">
          <cell r="D3029" t="str">
            <v/>
          </cell>
        </row>
        <row r="3030">
          <cell r="D3030" t="str">
            <v/>
          </cell>
        </row>
        <row r="3031">
          <cell r="D3031" t="str">
            <v/>
          </cell>
        </row>
        <row r="3032">
          <cell r="D3032" t="str">
            <v/>
          </cell>
        </row>
        <row r="3033">
          <cell r="D3033" t="str">
            <v/>
          </cell>
        </row>
        <row r="3034">
          <cell r="D3034" t="str">
            <v/>
          </cell>
        </row>
        <row r="3035">
          <cell r="D3035" t="str">
            <v/>
          </cell>
        </row>
        <row r="3036">
          <cell r="D3036" t="str">
            <v/>
          </cell>
        </row>
        <row r="3037">
          <cell r="D3037" t="str">
            <v/>
          </cell>
        </row>
        <row r="3038">
          <cell r="D3038" t="str">
            <v/>
          </cell>
        </row>
        <row r="3039">
          <cell r="D3039" t="str">
            <v/>
          </cell>
        </row>
        <row r="3040">
          <cell r="D3040" t="str">
            <v/>
          </cell>
        </row>
        <row r="3041">
          <cell r="D3041" t="str">
            <v/>
          </cell>
        </row>
        <row r="3042">
          <cell r="D3042" t="str">
            <v/>
          </cell>
        </row>
        <row r="3043">
          <cell r="D3043" t="str">
            <v/>
          </cell>
        </row>
        <row r="3044">
          <cell r="D3044" t="str">
            <v/>
          </cell>
        </row>
        <row r="3045">
          <cell r="D3045" t="str">
            <v/>
          </cell>
        </row>
        <row r="3046">
          <cell r="D3046" t="str">
            <v/>
          </cell>
        </row>
        <row r="3047">
          <cell r="D3047" t="str">
            <v/>
          </cell>
        </row>
        <row r="3048">
          <cell r="D3048" t="str">
            <v/>
          </cell>
        </row>
        <row r="3049">
          <cell r="D3049" t="str">
            <v/>
          </cell>
        </row>
        <row r="3050">
          <cell r="D3050" t="str">
            <v/>
          </cell>
        </row>
        <row r="3051">
          <cell r="D3051" t="str">
            <v/>
          </cell>
        </row>
        <row r="3052">
          <cell r="D3052" t="str">
            <v/>
          </cell>
        </row>
        <row r="3053">
          <cell r="D3053" t="str">
            <v/>
          </cell>
        </row>
        <row r="3054">
          <cell r="D3054" t="str">
            <v/>
          </cell>
        </row>
        <row r="3055">
          <cell r="D3055" t="str">
            <v/>
          </cell>
        </row>
        <row r="3056">
          <cell r="D3056" t="str">
            <v/>
          </cell>
        </row>
        <row r="3057">
          <cell r="D3057" t="str">
            <v/>
          </cell>
        </row>
        <row r="3058">
          <cell r="D3058" t="str">
            <v/>
          </cell>
        </row>
        <row r="3059">
          <cell r="D3059" t="str">
            <v/>
          </cell>
        </row>
        <row r="3060">
          <cell r="D3060" t="str">
            <v/>
          </cell>
        </row>
        <row r="3061">
          <cell r="D3061" t="str">
            <v/>
          </cell>
        </row>
        <row r="3062">
          <cell r="D3062" t="str">
            <v/>
          </cell>
        </row>
        <row r="3063">
          <cell r="D3063" t="str">
            <v/>
          </cell>
        </row>
        <row r="3064">
          <cell r="D3064" t="str">
            <v/>
          </cell>
        </row>
        <row r="3065">
          <cell r="D3065" t="str">
            <v/>
          </cell>
        </row>
        <row r="3066">
          <cell r="D3066" t="str">
            <v/>
          </cell>
        </row>
        <row r="3067">
          <cell r="D3067" t="str">
            <v/>
          </cell>
        </row>
        <row r="3068">
          <cell r="D3068" t="str">
            <v/>
          </cell>
        </row>
        <row r="3069">
          <cell r="D3069" t="str">
            <v/>
          </cell>
        </row>
        <row r="3070">
          <cell r="D3070" t="str">
            <v/>
          </cell>
        </row>
        <row r="3071">
          <cell r="D3071" t="str">
            <v/>
          </cell>
        </row>
        <row r="3072">
          <cell r="D3072" t="str">
            <v/>
          </cell>
        </row>
        <row r="3073">
          <cell r="D3073" t="str">
            <v/>
          </cell>
        </row>
        <row r="3074">
          <cell r="D3074" t="str">
            <v/>
          </cell>
        </row>
        <row r="3075">
          <cell r="D3075" t="str">
            <v/>
          </cell>
        </row>
        <row r="3076">
          <cell r="D3076" t="str">
            <v/>
          </cell>
        </row>
        <row r="3077">
          <cell r="D3077" t="str">
            <v/>
          </cell>
        </row>
        <row r="3078">
          <cell r="D3078" t="str">
            <v/>
          </cell>
        </row>
        <row r="3079">
          <cell r="D3079" t="str">
            <v/>
          </cell>
        </row>
        <row r="3080">
          <cell r="D3080" t="str">
            <v/>
          </cell>
        </row>
        <row r="3081">
          <cell r="D3081" t="str">
            <v/>
          </cell>
        </row>
        <row r="3082">
          <cell r="D3082" t="str">
            <v/>
          </cell>
        </row>
        <row r="3083">
          <cell r="D3083" t="str">
            <v/>
          </cell>
        </row>
        <row r="3084">
          <cell r="D3084" t="str">
            <v/>
          </cell>
        </row>
        <row r="3085">
          <cell r="D3085" t="str">
            <v/>
          </cell>
        </row>
        <row r="3086">
          <cell r="D3086" t="str">
            <v/>
          </cell>
        </row>
        <row r="3087">
          <cell r="D3087" t="str">
            <v/>
          </cell>
        </row>
        <row r="3088">
          <cell r="D3088" t="str">
            <v/>
          </cell>
        </row>
        <row r="3089">
          <cell r="D3089" t="str">
            <v/>
          </cell>
        </row>
        <row r="3090">
          <cell r="D3090" t="str">
            <v/>
          </cell>
        </row>
        <row r="3091">
          <cell r="D3091" t="str">
            <v/>
          </cell>
        </row>
        <row r="3092">
          <cell r="D3092" t="str">
            <v/>
          </cell>
        </row>
        <row r="3093">
          <cell r="D3093" t="str">
            <v/>
          </cell>
        </row>
        <row r="3094">
          <cell r="D3094" t="str">
            <v/>
          </cell>
        </row>
        <row r="3095">
          <cell r="D3095" t="str">
            <v/>
          </cell>
        </row>
        <row r="3096">
          <cell r="D3096" t="str">
            <v/>
          </cell>
        </row>
        <row r="3097">
          <cell r="D3097" t="str">
            <v/>
          </cell>
        </row>
        <row r="3098">
          <cell r="D3098" t="str">
            <v/>
          </cell>
        </row>
        <row r="3099">
          <cell r="D3099" t="str">
            <v/>
          </cell>
        </row>
        <row r="3100">
          <cell r="D3100" t="str">
            <v/>
          </cell>
        </row>
        <row r="3101">
          <cell r="D3101" t="str">
            <v/>
          </cell>
        </row>
        <row r="3102">
          <cell r="D3102" t="str">
            <v/>
          </cell>
        </row>
        <row r="3103">
          <cell r="D3103" t="str">
            <v/>
          </cell>
        </row>
        <row r="3104">
          <cell r="D3104" t="str">
            <v/>
          </cell>
        </row>
        <row r="3105">
          <cell r="D3105" t="str">
            <v/>
          </cell>
        </row>
        <row r="3106">
          <cell r="D3106" t="str">
            <v/>
          </cell>
        </row>
        <row r="3107">
          <cell r="D3107" t="str">
            <v/>
          </cell>
        </row>
        <row r="3108">
          <cell r="D3108" t="str">
            <v/>
          </cell>
        </row>
        <row r="3109">
          <cell r="D3109" t="str">
            <v/>
          </cell>
        </row>
        <row r="3110">
          <cell r="D3110" t="str">
            <v/>
          </cell>
        </row>
        <row r="3111">
          <cell r="D3111" t="str">
            <v/>
          </cell>
        </row>
        <row r="3112">
          <cell r="D3112" t="str">
            <v/>
          </cell>
        </row>
        <row r="3113">
          <cell r="D3113" t="str">
            <v/>
          </cell>
        </row>
        <row r="3114">
          <cell r="D3114" t="str">
            <v/>
          </cell>
        </row>
        <row r="3115">
          <cell r="D3115" t="str">
            <v/>
          </cell>
        </row>
        <row r="3116">
          <cell r="D3116" t="str">
            <v/>
          </cell>
        </row>
        <row r="3117">
          <cell r="D3117" t="str">
            <v/>
          </cell>
        </row>
        <row r="3118">
          <cell r="D3118" t="str">
            <v/>
          </cell>
        </row>
        <row r="3119">
          <cell r="D3119" t="str">
            <v/>
          </cell>
        </row>
        <row r="3120">
          <cell r="D3120" t="str">
            <v/>
          </cell>
        </row>
        <row r="3121">
          <cell r="D3121" t="str">
            <v/>
          </cell>
        </row>
        <row r="3122">
          <cell r="D3122" t="str">
            <v/>
          </cell>
        </row>
        <row r="3123">
          <cell r="D3123" t="str">
            <v/>
          </cell>
        </row>
        <row r="3124">
          <cell r="D3124" t="str">
            <v/>
          </cell>
        </row>
        <row r="3125">
          <cell r="D3125" t="str">
            <v/>
          </cell>
        </row>
        <row r="3126">
          <cell r="D3126" t="str">
            <v/>
          </cell>
        </row>
        <row r="3127">
          <cell r="D3127" t="str">
            <v/>
          </cell>
        </row>
        <row r="3128">
          <cell r="D3128" t="str">
            <v/>
          </cell>
        </row>
        <row r="3129">
          <cell r="D3129" t="str">
            <v/>
          </cell>
        </row>
        <row r="3130">
          <cell r="D3130" t="str">
            <v/>
          </cell>
        </row>
        <row r="3131">
          <cell r="D3131" t="str">
            <v/>
          </cell>
        </row>
        <row r="3132">
          <cell r="D3132" t="str">
            <v/>
          </cell>
        </row>
        <row r="3133">
          <cell r="D3133" t="str">
            <v/>
          </cell>
        </row>
        <row r="3134">
          <cell r="D3134" t="str">
            <v/>
          </cell>
        </row>
        <row r="3135">
          <cell r="D3135" t="str">
            <v/>
          </cell>
        </row>
        <row r="3136">
          <cell r="D3136" t="str">
            <v/>
          </cell>
        </row>
        <row r="3137">
          <cell r="D3137" t="str">
            <v/>
          </cell>
        </row>
        <row r="3138">
          <cell r="D3138" t="str">
            <v/>
          </cell>
        </row>
        <row r="3139">
          <cell r="D3139" t="str">
            <v/>
          </cell>
        </row>
        <row r="3140">
          <cell r="D3140" t="str">
            <v/>
          </cell>
        </row>
        <row r="3141">
          <cell r="D3141" t="str">
            <v/>
          </cell>
        </row>
        <row r="3142">
          <cell r="D3142" t="str">
            <v/>
          </cell>
        </row>
        <row r="3143">
          <cell r="D3143" t="str">
            <v/>
          </cell>
        </row>
        <row r="3144">
          <cell r="D3144" t="str">
            <v/>
          </cell>
        </row>
        <row r="3145">
          <cell r="D3145" t="str">
            <v/>
          </cell>
        </row>
        <row r="3146">
          <cell r="D3146" t="str">
            <v/>
          </cell>
        </row>
        <row r="3147">
          <cell r="D3147" t="str">
            <v/>
          </cell>
        </row>
        <row r="3148">
          <cell r="D3148" t="str">
            <v/>
          </cell>
        </row>
        <row r="3149">
          <cell r="D3149" t="str">
            <v/>
          </cell>
        </row>
        <row r="3150">
          <cell r="D3150" t="str">
            <v/>
          </cell>
        </row>
        <row r="3151">
          <cell r="D3151" t="str">
            <v/>
          </cell>
        </row>
        <row r="3152">
          <cell r="D3152" t="str">
            <v/>
          </cell>
        </row>
        <row r="3153">
          <cell r="D3153" t="str">
            <v/>
          </cell>
        </row>
        <row r="3154">
          <cell r="D3154" t="str">
            <v/>
          </cell>
        </row>
        <row r="3155">
          <cell r="D3155" t="str">
            <v/>
          </cell>
        </row>
        <row r="3156">
          <cell r="D3156" t="str">
            <v/>
          </cell>
        </row>
        <row r="3157">
          <cell r="D3157" t="str">
            <v/>
          </cell>
        </row>
        <row r="3158">
          <cell r="D3158" t="str">
            <v/>
          </cell>
        </row>
        <row r="3159">
          <cell r="D3159" t="str">
            <v/>
          </cell>
        </row>
        <row r="3160">
          <cell r="D3160" t="str">
            <v/>
          </cell>
        </row>
        <row r="3161">
          <cell r="D3161" t="str">
            <v/>
          </cell>
        </row>
        <row r="3162">
          <cell r="D3162" t="str">
            <v/>
          </cell>
        </row>
        <row r="3163">
          <cell r="D3163" t="str">
            <v/>
          </cell>
        </row>
        <row r="3164">
          <cell r="D3164" t="str">
            <v/>
          </cell>
        </row>
        <row r="3165">
          <cell r="D3165" t="str">
            <v/>
          </cell>
        </row>
        <row r="3166">
          <cell r="D3166" t="str">
            <v/>
          </cell>
        </row>
        <row r="3167">
          <cell r="D3167" t="str">
            <v/>
          </cell>
        </row>
        <row r="3168">
          <cell r="D3168" t="str">
            <v/>
          </cell>
        </row>
        <row r="3169">
          <cell r="D3169" t="str">
            <v/>
          </cell>
        </row>
        <row r="3170">
          <cell r="D3170" t="str">
            <v/>
          </cell>
        </row>
        <row r="3171">
          <cell r="D3171" t="str">
            <v/>
          </cell>
        </row>
        <row r="3172">
          <cell r="D3172" t="str">
            <v/>
          </cell>
        </row>
        <row r="3173">
          <cell r="D3173" t="str">
            <v/>
          </cell>
        </row>
        <row r="3174">
          <cell r="D3174" t="str">
            <v/>
          </cell>
        </row>
        <row r="3175">
          <cell r="D3175" t="str">
            <v/>
          </cell>
        </row>
        <row r="3176">
          <cell r="D3176" t="str">
            <v/>
          </cell>
        </row>
        <row r="3177">
          <cell r="D3177" t="str">
            <v/>
          </cell>
        </row>
        <row r="3178">
          <cell r="D3178" t="str">
            <v/>
          </cell>
        </row>
        <row r="3179">
          <cell r="D3179" t="str">
            <v/>
          </cell>
        </row>
        <row r="3180">
          <cell r="D3180" t="str">
            <v/>
          </cell>
        </row>
        <row r="3181">
          <cell r="D3181" t="str">
            <v/>
          </cell>
        </row>
        <row r="3182">
          <cell r="D3182" t="str">
            <v/>
          </cell>
        </row>
        <row r="3183">
          <cell r="D3183" t="str">
            <v/>
          </cell>
        </row>
        <row r="3184">
          <cell r="D3184" t="str">
            <v/>
          </cell>
        </row>
        <row r="3185">
          <cell r="D3185" t="str">
            <v/>
          </cell>
        </row>
        <row r="3186">
          <cell r="D3186" t="str">
            <v/>
          </cell>
        </row>
        <row r="3187">
          <cell r="D3187" t="str">
            <v/>
          </cell>
        </row>
        <row r="3188">
          <cell r="D3188" t="str">
            <v/>
          </cell>
        </row>
        <row r="3189">
          <cell r="D3189" t="str">
            <v/>
          </cell>
        </row>
        <row r="3190">
          <cell r="D3190" t="str">
            <v/>
          </cell>
        </row>
        <row r="3191">
          <cell r="D3191" t="str">
            <v/>
          </cell>
        </row>
        <row r="3192">
          <cell r="D3192" t="str">
            <v/>
          </cell>
        </row>
        <row r="3193">
          <cell r="D3193" t="str">
            <v/>
          </cell>
        </row>
        <row r="3194">
          <cell r="D3194" t="str">
            <v/>
          </cell>
        </row>
        <row r="3195">
          <cell r="D3195" t="str">
            <v/>
          </cell>
        </row>
        <row r="3196">
          <cell r="D3196" t="str">
            <v/>
          </cell>
        </row>
        <row r="3197">
          <cell r="D3197" t="str">
            <v/>
          </cell>
        </row>
        <row r="3198">
          <cell r="D3198" t="str">
            <v/>
          </cell>
        </row>
        <row r="3199">
          <cell r="D3199" t="str">
            <v/>
          </cell>
        </row>
        <row r="3200">
          <cell r="D3200" t="str">
            <v/>
          </cell>
        </row>
        <row r="3201">
          <cell r="D3201" t="str">
            <v/>
          </cell>
        </row>
        <row r="3202">
          <cell r="D3202" t="str">
            <v/>
          </cell>
        </row>
        <row r="3203">
          <cell r="D3203" t="str">
            <v/>
          </cell>
        </row>
        <row r="3204">
          <cell r="D3204" t="str">
            <v/>
          </cell>
        </row>
        <row r="3205">
          <cell r="D3205" t="str">
            <v/>
          </cell>
        </row>
        <row r="3206">
          <cell r="D3206" t="str">
            <v/>
          </cell>
        </row>
        <row r="3207">
          <cell r="D3207" t="str">
            <v/>
          </cell>
        </row>
        <row r="3208">
          <cell r="D3208" t="str">
            <v/>
          </cell>
        </row>
        <row r="3209">
          <cell r="D3209" t="str">
            <v/>
          </cell>
        </row>
        <row r="3210">
          <cell r="D3210" t="str">
            <v/>
          </cell>
        </row>
        <row r="3211">
          <cell r="D3211" t="str">
            <v/>
          </cell>
        </row>
        <row r="3212">
          <cell r="D3212" t="str">
            <v/>
          </cell>
        </row>
        <row r="3213">
          <cell r="D3213" t="str">
            <v/>
          </cell>
        </row>
        <row r="3214">
          <cell r="D3214" t="str">
            <v/>
          </cell>
        </row>
        <row r="3215">
          <cell r="D3215" t="str">
            <v/>
          </cell>
        </row>
        <row r="3216">
          <cell r="D3216" t="str">
            <v/>
          </cell>
        </row>
        <row r="3217">
          <cell r="D3217" t="str">
            <v/>
          </cell>
        </row>
        <row r="3218">
          <cell r="D3218" t="str">
            <v/>
          </cell>
        </row>
        <row r="3219">
          <cell r="D3219" t="str">
            <v/>
          </cell>
        </row>
        <row r="3220">
          <cell r="D3220" t="str">
            <v/>
          </cell>
        </row>
        <row r="3221">
          <cell r="D3221" t="str">
            <v/>
          </cell>
        </row>
        <row r="3222">
          <cell r="D3222" t="str">
            <v/>
          </cell>
        </row>
        <row r="3223">
          <cell r="D3223" t="str">
            <v/>
          </cell>
        </row>
        <row r="3224">
          <cell r="D3224" t="str">
            <v/>
          </cell>
        </row>
        <row r="3225">
          <cell r="D3225" t="str">
            <v/>
          </cell>
        </row>
        <row r="3226">
          <cell r="D3226" t="str">
            <v/>
          </cell>
        </row>
        <row r="3227">
          <cell r="D3227" t="str">
            <v/>
          </cell>
        </row>
        <row r="3228">
          <cell r="D3228" t="str">
            <v/>
          </cell>
        </row>
        <row r="3229">
          <cell r="D3229" t="str">
            <v/>
          </cell>
        </row>
        <row r="3230">
          <cell r="D3230" t="str">
            <v/>
          </cell>
        </row>
        <row r="3231">
          <cell r="D3231" t="str">
            <v/>
          </cell>
        </row>
        <row r="3232">
          <cell r="D3232" t="str">
            <v/>
          </cell>
        </row>
        <row r="3233">
          <cell r="D3233" t="str">
            <v/>
          </cell>
        </row>
        <row r="3234">
          <cell r="D3234" t="str">
            <v/>
          </cell>
        </row>
        <row r="3235">
          <cell r="D3235" t="str">
            <v/>
          </cell>
        </row>
        <row r="3236">
          <cell r="D3236" t="str">
            <v/>
          </cell>
        </row>
        <row r="3237">
          <cell r="D3237" t="str">
            <v/>
          </cell>
        </row>
        <row r="3238">
          <cell r="D3238" t="str">
            <v/>
          </cell>
        </row>
        <row r="3239">
          <cell r="D3239" t="str">
            <v/>
          </cell>
        </row>
        <row r="3240">
          <cell r="D3240" t="str">
            <v/>
          </cell>
        </row>
        <row r="3241">
          <cell r="D3241" t="str">
            <v/>
          </cell>
        </row>
        <row r="3242">
          <cell r="D3242" t="str">
            <v/>
          </cell>
        </row>
        <row r="3243">
          <cell r="D3243" t="str">
            <v/>
          </cell>
        </row>
        <row r="3244">
          <cell r="D3244" t="str">
            <v/>
          </cell>
        </row>
        <row r="3245">
          <cell r="D3245" t="str">
            <v/>
          </cell>
        </row>
        <row r="3246">
          <cell r="D3246" t="str">
            <v/>
          </cell>
        </row>
        <row r="3247">
          <cell r="D3247" t="str">
            <v/>
          </cell>
        </row>
        <row r="3248">
          <cell r="D3248" t="str">
            <v/>
          </cell>
        </row>
        <row r="3249">
          <cell r="D3249" t="str">
            <v/>
          </cell>
        </row>
        <row r="3250">
          <cell r="D3250" t="str">
            <v/>
          </cell>
        </row>
        <row r="3251">
          <cell r="D3251" t="str">
            <v/>
          </cell>
        </row>
        <row r="3252">
          <cell r="D3252" t="str">
            <v/>
          </cell>
        </row>
        <row r="3253">
          <cell r="D3253" t="str">
            <v/>
          </cell>
        </row>
        <row r="3254">
          <cell r="D3254" t="str">
            <v/>
          </cell>
        </row>
        <row r="3255">
          <cell r="D3255" t="str">
            <v/>
          </cell>
        </row>
        <row r="3256">
          <cell r="D3256" t="str">
            <v/>
          </cell>
        </row>
        <row r="3257">
          <cell r="D3257" t="str">
            <v/>
          </cell>
        </row>
        <row r="3258">
          <cell r="D3258" t="str">
            <v/>
          </cell>
        </row>
        <row r="3259">
          <cell r="D3259" t="str">
            <v/>
          </cell>
        </row>
        <row r="3260">
          <cell r="D3260" t="str">
            <v/>
          </cell>
        </row>
        <row r="3261">
          <cell r="D3261" t="str">
            <v/>
          </cell>
        </row>
        <row r="3262">
          <cell r="D3262" t="str">
            <v/>
          </cell>
        </row>
        <row r="3263">
          <cell r="D3263" t="str">
            <v/>
          </cell>
        </row>
        <row r="3264">
          <cell r="D3264" t="str">
            <v/>
          </cell>
        </row>
        <row r="3265">
          <cell r="D3265" t="str">
            <v/>
          </cell>
        </row>
        <row r="3266">
          <cell r="D3266" t="str">
            <v/>
          </cell>
        </row>
        <row r="3267">
          <cell r="D3267" t="str">
            <v/>
          </cell>
        </row>
        <row r="3268">
          <cell r="D3268" t="str">
            <v/>
          </cell>
        </row>
        <row r="3269">
          <cell r="D3269" t="str">
            <v/>
          </cell>
        </row>
        <row r="3270">
          <cell r="D3270" t="str">
            <v/>
          </cell>
        </row>
        <row r="3271">
          <cell r="D3271" t="str">
            <v/>
          </cell>
        </row>
        <row r="3272">
          <cell r="D3272" t="str">
            <v/>
          </cell>
        </row>
        <row r="3273">
          <cell r="D3273" t="str">
            <v/>
          </cell>
        </row>
        <row r="3274">
          <cell r="D3274" t="str">
            <v/>
          </cell>
        </row>
        <row r="3275">
          <cell r="D3275" t="str">
            <v/>
          </cell>
        </row>
        <row r="3276">
          <cell r="D3276" t="str">
            <v/>
          </cell>
        </row>
        <row r="3277">
          <cell r="D3277" t="str">
            <v/>
          </cell>
        </row>
        <row r="3278">
          <cell r="D3278" t="str">
            <v/>
          </cell>
        </row>
        <row r="3279">
          <cell r="D3279" t="str">
            <v/>
          </cell>
        </row>
        <row r="3280">
          <cell r="D3280" t="str">
            <v/>
          </cell>
        </row>
        <row r="3281">
          <cell r="D3281" t="str">
            <v/>
          </cell>
        </row>
        <row r="3282">
          <cell r="D3282" t="str">
            <v/>
          </cell>
        </row>
        <row r="3283">
          <cell r="D3283" t="str">
            <v/>
          </cell>
        </row>
        <row r="3284">
          <cell r="D3284" t="str">
            <v/>
          </cell>
        </row>
        <row r="3285">
          <cell r="D3285" t="str">
            <v/>
          </cell>
        </row>
        <row r="3286">
          <cell r="D3286" t="str">
            <v/>
          </cell>
        </row>
        <row r="3287">
          <cell r="D3287" t="str">
            <v/>
          </cell>
        </row>
        <row r="3288">
          <cell r="D3288" t="str">
            <v/>
          </cell>
        </row>
        <row r="3289">
          <cell r="D3289" t="str">
            <v/>
          </cell>
        </row>
        <row r="3290">
          <cell r="D3290" t="str">
            <v/>
          </cell>
        </row>
        <row r="3291">
          <cell r="D3291" t="str">
            <v/>
          </cell>
        </row>
        <row r="3292">
          <cell r="D3292" t="str">
            <v/>
          </cell>
        </row>
        <row r="3293">
          <cell r="D3293" t="str">
            <v/>
          </cell>
        </row>
        <row r="3294">
          <cell r="D3294" t="str">
            <v/>
          </cell>
        </row>
        <row r="3295">
          <cell r="D3295" t="str">
            <v/>
          </cell>
        </row>
        <row r="3296">
          <cell r="D3296" t="str">
            <v/>
          </cell>
        </row>
        <row r="3297">
          <cell r="D3297" t="str">
            <v/>
          </cell>
        </row>
        <row r="3298">
          <cell r="D3298" t="str">
            <v/>
          </cell>
        </row>
        <row r="3299">
          <cell r="D3299" t="str">
            <v/>
          </cell>
        </row>
        <row r="3300">
          <cell r="D3300" t="str">
            <v/>
          </cell>
        </row>
        <row r="3301">
          <cell r="D3301" t="str">
            <v/>
          </cell>
        </row>
        <row r="3302">
          <cell r="D3302" t="str">
            <v/>
          </cell>
        </row>
        <row r="3303">
          <cell r="D3303" t="str">
            <v/>
          </cell>
        </row>
        <row r="3304">
          <cell r="D3304" t="str">
            <v/>
          </cell>
        </row>
        <row r="3305">
          <cell r="D3305" t="str">
            <v/>
          </cell>
        </row>
        <row r="3306">
          <cell r="D3306" t="str">
            <v/>
          </cell>
        </row>
        <row r="3307">
          <cell r="D3307" t="str">
            <v/>
          </cell>
        </row>
        <row r="3308">
          <cell r="D3308" t="str">
            <v/>
          </cell>
        </row>
        <row r="3309">
          <cell r="D3309" t="str">
            <v/>
          </cell>
        </row>
        <row r="3310">
          <cell r="D3310" t="str">
            <v/>
          </cell>
        </row>
        <row r="3311">
          <cell r="D3311" t="str">
            <v/>
          </cell>
        </row>
        <row r="3312">
          <cell r="D3312" t="str">
            <v/>
          </cell>
        </row>
        <row r="3313">
          <cell r="D3313" t="str">
            <v/>
          </cell>
        </row>
        <row r="3314">
          <cell r="D3314" t="str">
            <v/>
          </cell>
        </row>
        <row r="3315">
          <cell r="D3315" t="str">
            <v/>
          </cell>
        </row>
        <row r="3316">
          <cell r="D3316" t="str">
            <v/>
          </cell>
        </row>
        <row r="3317">
          <cell r="D3317" t="str">
            <v/>
          </cell>
        </row>
        <row r="3318">
          <cell r="D3318" t="str">
            <v/>
          </cell>
        </row>
        <row r="3319">
          <cell r="D3319" t="str">
            <v/>
          </cell>
        </row>
        <row r="3320">
          <cell r="D3320" t="str">
            <v/>
          </cell>
        </row>
        <row r="3321">
          <cell r="D3321" t="str">
            <v/>
          </cell>
        </row>
        <row r="3322">
          <cell r="D3322" t="str">
            <v/>
          </cell>
        </row>
        <row r="3323">
          <cell r="D3323" t="str">
            <v/>
          </cell>
        </row>
        <row r="3324">
          <cell r="D3324" t="str">
            <v/>
          </cell>
        </row>
        <row r="3325">
          <cell r="D3325" t="str">
            <v/>
          </cell>
        </row>
        <row r="3326">
          <cell r="D3326" t="str">
            <v/>
          </cell>
        </row>
        <row r="3327">
          <cell r="D3327" t="str">
            <v/>
          </cell>
        </row>
        <row r="3328">
          <cell r="D3328" t="str">
            <v/>
          </cell>
        </row>
        <row r="3329">
          <cell r="D3329" t="str">
            <v/>
          </cell>
        </row>
        <row r="3330">
          <cell r="D3330" t="str">
            <v/>
          </cell>
        </row>
        <row r="3331">
          <cell r="D3331" t="str">
            <v/>
          </cell>
        </row>
        <row r="3332">
          <cell r="D3332" t="str">
            <v/>
          </cell>
        </row>
        <row r="3333">
          <cell r="D3333" t="str">
            <v/>
          </cell>
        </row>
        <row r="3334">
          <cell r="D3334" t="str">
            <v/>
          </cell>
        </row>
        <row r="3335">
          <cell r="D3335" t="str">
            <v/>
          </cell>
        </row>
        <row r="3336">
          <cell r="D3336" t="str">
            <v/>
          </cell>
        </row>
        <row r="3337">
          <cell r="D3337" t="str">
            <v/>
          </cell>
        </row>
        <row r="3338">
          <cell r="D3338" t="str">
            <v/>
          </cell>
        </row>
        <row r="3339">
          <cell r="D3339" t="str">
            <v/>
          </cell>
        </row>
        <row r="3340">
          <cell r="D3340" t="str">
            <v/>
          </cell>
        </row>
        <row r="3341">
          <cell r="D3341" t="str">
            <v/>
          </cell>
        </row>
        <row r="3342">
          <cell r="D3342" t="str">
            <v/>
          </cell>
        </row>
        <row r="3343">
          <cell r="D3343" t="str">
            <v/>
          </cell>
        </row>
        <row r="3344">
          <cell r="D3344" t="str">
            <v/>
          </cell>
        </row>
        <row r="3345">
          <cell r="D3345" t="str">
            <v/>
          </cell>
        </row>
        <row r="3346">
          <cell r="D3346" t="str">
            <v/>
          </cell>
        </row>
        <row r="3347">
          <cell r="D3347" t="str">
            <v/>
          </cell>
        </row>
        <row r="3348">
          <cell r="D3348" t="str">
            <v/>
          </cell>
        </row>
        <row r="3349">
          <cell r="D3349" t="str">
            <v/>
          </cell>
        </row>
        <row r="3350">
          <cell r="D3350" t="str">
            <v/>
          </cell>
        </row>
        <row r="3351">
          <cell r="D3351" t="str">
            <v/>
          </cell>
        </row>
        <row r="3352">
          <cell r="D3352" t="str">
            <v/>
          </cell>
        </row>
        <row r="3353">
          <cell r="D3353" t="str">
            <v/>
          </cell>
        </row>
        <row r="3354">
          <cell r="D3354" t="str">
            <v/>
          </cell>
        </row>
        <row r="3355">
          <cell r="D3355" t="str">
            <v/>
          </cell>
        </row>
        <row r="3356">
          <cell r="D3356" t="str">
            <v/>
          </cell>
        </row>
        <row r="3357">
          <cell r="D3357" t="str">
            <v/>
          </cell>
        </row>
        <row r="3358">
          <cell r="D3358" t="str">
            <v/>
          </cell>
        </row>
        <row r="3359">
          <cell r="D3359" t="str">
            <v/>
          </cell>
        </row>
        <row r="3360">
          <cell r="D3360" t="str">
            <v/>
          </cell>
        </row>
        <row r="3361">
          <cell r="D3361" t="str">
            <v/>
          </cell>
        </row>
        <row r="3362">
          <cell r="D3362" t="str">
            <v/>
          </cell>
        </row>
        <row r="3363">
          <cell r="D3363" t="str">
            <v/>
          </cell>
        </row>
        <row r="3364">
          <cell r="D3364" t="str">
            <v/>
          </cell>
        </row>
        <row r="3365">
          <cell r="D3365" t="str">
            <v/>
          </cell>
        </row>
        <row r="3366">
          <cell r="D3366" t="str">
            <v/>
          </cell>
        </row>
        <row r="3367">
          <cell r="D3367" t="str">
            <v/>
          </cell>
        </row>
        <row r="3368">
          <cell r="D3368" t="str">
            <v/>
          </cell>
        </row>
        <row r="3369">
          <cell r="D3369" t="str">
            <v/>
          </cell>
        </row>
        <row r="3370">
          <cell r="D3370" t="str">
            <v/>
          </cell>
        </row>
        <row r="3371">
          <cell r="D3371" t="str">
            <v/>
          </cell>
        </row>
        <row r="3372">
          <cell r="D3372" t="str">
            <v/>
          </cell>
        </row>
        <row r="3373">
          <cell r="D3373" t="str">
            <v/>
          </cell>
        </row>
        <row r="3374">
          <cell r="D3374" t="str">
            <v/>
          </cell>
        </row>
        <row r="3375">
          <cell r="D3375" t="str">
            <v/>
          </cell>
        </row>
        <row r="3376">
          <cell r="D3376" t="str">
            <v/>
          </cell>
        </row>
        <row r="3377">
          <cell r="D3377" t="str">
            <v/>
          </cell>
        </row>
        <row r="3378">
          <cell r="D3378" t="str">
            <v/>
          </cell>
        </row>
        <row r="3379">
          <cell r="D3379" t="str">
            <v/>
          </cell>
        </row>
        <row r="3380">
          <cell r="D3380" t="str">
            <v/>
          </cell>
        </row>
        <row r="3381">
          <cell r="D3381" t="str">
            <v/>
          </cell>
        </row>
        <row r="3382">
          <cell r="D3382" t="str">
            <v/>
          </cell>
        </row>
        <row r="3383">
          <cell r="D3383" t="str">
            <v/>
          </cell>
        </row>
        <row r="3384">
          <cell r="D3384" t="str">
            <v/>
          </cell>
        </row>
        <row r="3385">
          <cell r="D3385" t="str">
            <v/>
          </cell>
        </row>
        <row r="3386">
          <cell r="D3386" t="str">
            <v/>
          </cell>
        </row>
        <row r="3387">
          <cell r="D3387" t="str">
            <v/>
          </cell>
        </row>
        <row r="3388">
          <cell r="D3388" t="str">
            <v/>
          </cell>
        </row>
        <row r="3389">
          <cell r="D3389" t="str">
            <v/>
          </cell>
        </row>
        <row r="3390">
          <cell r="D3390" t="str">
            <v/>
          </cell>
        </row>
        <row r="3391">
          <cell r="D3391" t="str">
            <v/>
          </cell>
        </row>
        <row r="3392">
          <cell r="D3392" t="str">
            <v/>
          </cell>
        </row>
        <row r="3393">
          <cell r="D3393" t="str">
            <v/>
          </cell>
        </row>
        <row r="3394">
          <cell r="D3394" t="str">
            <v/>
          </cell>
        </row>
        <row r="3395">
          <cell r="D3395" t="str">
            <v/>
          </cell>
        </row>
        <row r="3396">
          <cell r="D3396" t="str">
            <v/>
          </cell>
        </row>
        <row r="3397">
          <cell r="D3397" t="str">
            <v/>
          </cell>
        </row>
        <row r="3398">
          <cell r="D3398" t="str">
            <v/>
          </cell>
        </row>
        <row r="3399">
          <cell r="D3399" t="str">
            <v/>
          </cell>
        </row>
        <row r="3400">
          <cell r="D3400" t="str">
            <v/>
          </cell>
        </row>
        <row r="3401">
          <cell r="D3401" t="str">
            <v/>
          </cell>
        </row>
        <row r="3402">
          <cell r="D3402" t="str">
            <v/>
          </cell>
        </row>
        <row r="3403">
          <cell r="D3403" t="str">
            <v/>
          </cell>
        </row>
        <row r="3404">
          <cell r="D3404" t="str">
            <v/>
          </cell>
        </row>
        <row r="3405">
          <cell r="D3405" t="str">
            <v/>
          </cell>
        </row>
        <row r="3406">
          <cell r="D3406" t="str">
            <v/>
          </cell>
        </row>
        <row r="3407">
          <cell r="D3407" t="str">
            <v/>
          </cell>
        </row>
        <row r="3408">
          <cell r="D3408" t="str">
            <v/>
          </cell>
        </row>
        <row r="3409">
          <cell r="D3409" t="str">
            <v/>
          </cell>
        </row>
        <row r="3410">
          <cell r="D3410" t="str">
            <v/>
          </cell>
        </row>
        <row r="3411">
          <cell r="D3411" t="str">
            <v/>
          </cell>
        </row>
        <row r="3412">
          <cell r="D3412" t="str">
            <v/>
          </cell>
        </row>
        <row r="3413">
          <cell r="D3413" t="str">
            <v/>
          </cell>
        </row>
        <row r="3414">
          <cell r="D3414" t="str">
            <v/>
          </cell>
        </row>
        <row r="3415">
          <cell r="D3415" t="str">
            <v/>
          </cell>
        </row>
        <row r="3416">
          <cell r="D3416" t="str">
            <v/>
          </cell>
        </row>
        <row r="3417">
          <cell r="D3417" t="str">
            <v/>
          </cell>
        </row>
        <row r="3418">
          <cell r="D3418" t="str">
            <v/>
          </cell>
        </row>
        <row r="3419">
          <cell r="D3419" t="str">
            <v/>
          </cell>
        </row>
        <row r="3420">
          <cell r="D3420" t="str">
            <v/>
          </cell>
        </row>
        <row r="3421">
          <cell r="D3421" t="str">
            <v/>
          </cell>
        </row>
        <row r="3422">
          <cell r="D3422" t="str">
            <v/>
          </cell>
        </row>
        <row r="3423">
          <cell r="D3423" t="str">
            <v/>
          </cell>
        </row>
        <row r="3424">
          <cell r="D3424" t="str">
            <v/>
          </cell>
        </row>
        <row r="3425">
          <cell r="D3425" t="str">
            <v/>
          </cell>
        </row>
        <row r="3426">
          <cell r="D3426" t="str">
            <v/>
          </cell>
        </row>
        <row r="3427">
          <cell r="D3427" t="str">
            <v/>
          </cell>
        </row>
        <row r="3428">
          <cell r="D3428" t="str">
            <v/>
          </cell>
        </row>
        <row r="3429">
          <cell r="D3429" t="str">
            <v/>
          </cell>
        </row>
        <row r="3430">
          <cell r="D3430" t="str">
            <v/>
          </cell>
        </row>
        <row r="3431">
          <cell r="D3431" t="str">
            <v/>
          </cell>
        </row>
        <row r="3432">
          <cell r="D3432" t="str">
            <v/>
          </cell>
        </row>
        <row r="3433">
          <cell r="D3433" t="str">
            <v/>
          </cell>
        </row>
        <row r="3434">
          <cell r="D3434" t="str">
            <v/>
          </cell>
        </row>
        <row r="3435">
          <cell r="D3435" t="str">
            <v/>
          </cell>
        </row>
        <row r="3436">
          <cell r="D3436" t="str">
            <v/>
          </cell>
        </row>
        <row r="3437">
          <cell r="D3437" t="str">
            <v/>
          </cell>
        </row>
        <row r="3438">
          <cell r="D3438" t="str">
            <v/>
          </cell>
        </row>
        <row r="3439">
          <cell r="D3439" t="str">
            <v/>
          </cell>
        </row>
        <row r="3440">
          <cell r="D3440" t="str">
            <v/>
          </cell>
        </row>
        <row r="3441">
          <cell r="D3441" t="str">
            <v/>
          </cell>
        </row>
        <row r="3442">
          <cell r="D3442" t="str">
            <v/>
          </cell>
        </row>
        <row r="3443">
          <cell r="D3443" t="str">
            <v/>
          </cell>
        </row>
        <row r="3444">
          <cell r="D3444" t="str">
            <v/>
          </cell>
        </row>
        <row r="3445">
          <cell r="D3445" t="str">
            <v/>
          </cell>
        </row>
        <row r="3446">
          <cell r="D3446" t="str">
            <v/>
          </cell>
        </row>
        <row r="3447">
          <cell r="D3447" t="str">
            <v/>
          </cell>
        </row>
        <row r="3448">
          <cell r="D3448" t="str">
            <v/>
          </cell>
        </row>
        <row r="3449">
          <cell r="D3449" t="str">
            <v/>
          </cell>
        </row>
        <row r="3450">
          <cell r="D3450" t="str">
            <v/>
          </cell>
        </row>
        <row r="3451">
          <cell r="D3451" t="str">
            <v/>
          </cell>
        </row>
        <row r="3452">
          <cell r="D3452" t="str">
            <v/>
          </cell>
        </row>
        <row r="3453">
          <cell r="D3453" t="str">
            <v/>
          </cell>
        </row>
        <row r="3454">
          <cell r="D3454" t="str">
            <v/>
          </cell>
        </row>
        <row r="3455">
          <cell r="D3455" t="str">
            <v/>
          </cell>
        </row>
        <row r="3456">
          <cell r="D3456" t="str">
            <v/>
          </cell>
        </row>
        <row r="3457">
          <cell r="D3457" t="str">
            <v/>
          </cell>
        </row>
        <row r="3458">
          <cell r="D3458" t="str">
            <v/>
          </cell>
        </row>
        <row r="3459">
          <cell r="D3459" t="str">
            <v/>
          </cell>
        </row>
        <row r="3460">
          <cell r="D3460" t="str">
            <v/>
          </cell>
        </row>
        <row r="3461">
          <cell r="D3461" t="str">
            <v/>
          </cell>
        </row>
        <row r="3462">
          <cell r="D3462" t="str">
            <v/>
          </cell>
        </row>
        <row r="3463">
          <cell r="D3463" t="str">
            <v/>
          </cell>
        </row>
        <row r="3464">
          <cell r="D3464" t="str">
            <v/>
          </cell>
        </row>
        <row r="3465">
          <cell r="D3465" t="str">
            <v/>
          </cell>
        </row>
        <row r="3466">
          <cell r="D3466" t="str">
            <v/>
          </cell>
        </row>
        <row r="3467">
          <cell r="D3467" t="str">
            <v/>
          </cell>
        </row>
        <row r="3468">
          <cell r="D3468" t="str">
            <v/>
          </cell>
        </row>
        <row r="3469">
          <cell r="D3469" t="str">
            <v/>
          </cell>
        </row>
        <row r="3470">
          <cell r="D3470" t="str">
            <v/>
          </cell>
        </row>
        <row r="3471">
          <cell r="D3471" t="str">
            <v/>
          </cell>
        </row>
        <row r="3472">
          <cell r="D3472" t="str">
            <v/>
          </cell>
        </row>
        <row r="3473">
          <cell r="D3473" t="str">
            <v/>
          </cell>
        </row>
        <row r="3474">
          <cell r="D3474" t="str">
            <v/>
          </cell>
        </row>
        <row r="3475">
          <cell r="D3475" t="str">
            <v/>
          </cell>
        </row>
        <row r="3476">
          <cell r="D3476" t="str">
            <v/>
          </cell>
        </row>
        <row r="3477">
          <cell r="D3477" t="str">
            <v/>
          </cell>
        </row>
        <row r="3478">
          <cell r="D3478" t="str">
            <v/>
          </cell>
        </row>
        <row r="3479">
          <cell r="D3479" t="str">
            <v/>
          </cell>
        </row>
        <row r="3480">
          <cell r="D3480" t="str">
            <v/>
          </cell>
        </row>
        <row r="3481">
          <cell r="D3481" t="str">
            <v/>
          </cell>
        </row>
        <row r="3482">
          <cell r="D3482" t="str">
            <v/>
          </cell>
        </row>
        <row r="3483">
          <cell r="D3483" t="str">
            <v/>
          </cell>
        </row>
        <row r="3484">
          <cell r="D3484" t="str">
            <v/>
          </cell>
        </row>
        <row r="3485">
          <cell r="D3485" t="str">
            <v/>
          </cell>
        </row>
        <row r="3486">
          <cell r="D3486" t="str">
            <v/>
          </cell>
        </row>
        <row r="3487">
          <cell r="D3487" t="str">
            <v/>
          </cell>
        </row>
        <row r="3488">
          <cell r="D3488" t="str">
            <v/>
          </cell>
        </row>
        <row r="3489">
          <cell r="D3489" t="str">
            <v/>
          </cell>
        </row>
        <row r="3490">
          <cell r="D3490" t="str">
            <v/>
          </cell>
        </row>
        <row r="3491">
          <cell r="D3491" t="str">
            <v/>
          </cell>
        </row>
        <row r="3492">
          <cell r="D3492" t="str">
            <v/>
          </cell>
        </row>
        <row r="3493">
          <cell r="D3493" t="str">
            <v/>
          </cell>
        </row>
        <row r="3494">
          <cell r="D3494" t="str">
            <v/>
          </cell>
        </row>
        <row r="3495">
          <cell r="D3495" t="str">
            <v/>
          </cell>
        </row>
        <row r="3496">
          <cell r="D3496" t="str">
            <v/>
          </cell>
        </row>
        <row r="3497">
          <cell r="D3497" t="str">
            <v/>
          </cell>
        </row>
        <row r="3498">
          <cell r="D3498" t="str">
            <v/>
          </cell>
        </row>
        <row r="3499">
          <cell r="D3499" t="str">
            <v/>
          </cell>
        </row>
        <row r="3500">
          <cell r="D3500" t="str">
            <v/>
          </cell>
        </row>
        <row r="3501">
          <cell r="D3501" t="str">
            <v/>
          </cell>
        </row>
        <row r="3502">
          <cell r="D3502" t="str">
            <v/>
          </cell>
        </row>
        <row r="3503">
          <cell r="D3503" t="str">
            <v/>
          </cell>
        </row>
        <row r="3504">
          <cell r="D3504" t="str">
            <v/>
          </cell>
        </row>
        <row r="3505">
          <cell r="D3505" t="str">
            <v/>
          </cell>
        </row>
        <row r="3506">
          <cell r="D3506" t="str">
            <v/>
          </cell>
        </row>
        <row r="3507">
          <cell r="D3507" t="str">
            <v/>
          </cell>
        </row>
        <row r="3508">
          <cell r="D3508" t="str">
            <v/>
          </cell>
        </row>
        <row r="3509">
          <cell r="D3509" t="str">
            <v/>
          </cell>
        </row>
        <row r="3510">
          <cell r="D3510" t="str">
            <v/>
          </cell>
        </row>
        <row r="3511">
          <cell r="D3511" t="str">
            <v/>
          </cell>
        </row>
        <row r="3512">
          <cell r="D3512" t="str">
            <v/>
          </cell>
        </row>
        <row r="3513">
          <cell r="D3513" t="str">
            <v/>
          </cell>
        </row>
        <row r="3514">
          <cell r="D3514" t="str">
            <v/>
          </cell>
        </row>
        <row r="3515">
          <cell r="D3515" t="str">
            <v/>
          </cell>
        </row>
        <row r="3516">
          <cell r="D3516" t="str">
            <v/>
          </cell>
        </row>
        <row r="3517">
          <cell r="D3517" t="str">
            <v/>
          </cell>
        </row>
        <row r="3518">
          <cell r="D3518" t="str">
            <v/>
          </cell>
        </row>
        <row r="3519">
          <cell r="D3519" t="str">
            <v/>
          </cell>
        </row>
        <row r="3520">
          <cell r="D3520" t="str">
            <v/>
          </cell>
        </row>
        <row r="3521">
          <cell r="D3521" t="str">
            <v/>
          </cell>
        </row>
        <row r="3522">
          <cell r="D3522" t="str">
            <v/>
          </cell>
        </row>
        <row r="3523">
          <cell r="D3523" t="str">
            <v/>
          </cell>
        </row>
        <row r="3524">
          <cell r="D3524" t="str">
            <v/>
          </cell>
        </row>
        <row r="3525">
          <cell r="D3525" t="str">
            <v/>
          </cell>
        </row>
        <row r="3526">
          <cell r="D3526" t="str">
            <v/>
          </cell>
        </row>
        <row r="3527">
          <cell r="D3527" t="str">
            <v/>
          </cell>
        </row>
        <row r="3528">
          <cell r="D3528" t="str">
            <v/>
          </cell>
        </row>
        <row r="3529">
          <cell r="D3529" t="str">
            <v/>
          </cell>
        </row>
        <row r="3530">
          <cell r="D3530" t="str">
            <v/>
          </cell>
        </row>
        <row r="3531">
          <cell r="D3531" t="str">
            <v/>
          </cell>
        </row>
        <row r="3532">
          <cell r="D3532" t="str">
            <v/>
          </cell>
        </row>
        <row r="3533">
          <cell r="D3533" t="str">
            <v/>
          </cell>
        </row>
        <row r="3534">
          <cell r="D3534" t="str">
            <v/>
          </cell>
        </row>
        <row r="3535">
          <cell r="D3535" t="str">
            <v/>
          </cell>
        </row>
        <row r="3536">
          <cell r="D3536" t="str">
            <v/>
          </cell>
        </row>
        <row r="3537">
          <cell r="D3537" t="str">
            <v/>
          </cell>
        </row>
        <row r="3538">
          <cell r="D3538" t="str">
            <v/>
          </cell>
        </row>
        <row r="3539">
          <cell r="D3539" t="str">
            <v/>
          </cell>
        </row>
        <row r="3540">
          <cell r="D3540" t="str">
            <v/>
          </cell>
        </row>
        <row r="3541">
          <cell r="D3541" t="str">
            <v/>
          </cell>
        </row>
        <row r="3542">
          <cell r="D3542" t="str">
            <v/>
          </cell>
        </row>
        <row r="3543">
          <cell r="D3543" t="str">
            <v/>
          </cell>
        </row>
        <row r="3544">
          <cell r="D3544" t="str">
            <v/>
          </cell>
        </row>
        <row r="3545">
          <cell r="D3545" t="str">
            <v/>
          </cell>
        </row>
        <row r="3546">
          <cell r="D3546" t="str">
            <v/>
          </cell>
        </row>
        <row r="3547">
          <cell r="D3547" t="str">
            <v/>
          </cell>
        </row>
        <row r="3548">
          <cell r="D3548" t="str">
            <v/>
          </cell>
        </row>
        <row r="3549">
          <cell r="D3549" t="str">
            <v/>
          </cell>
        </row>
        <row r="3550">
          <cell r="D3550" t="str">
            <v/>
          </cell>
        </row>
        <row r="3551">
          <cell r="D3551" t="str">
            <v/>
          </cell>
        </row>
        <row r="3552">
          <cell r="D3552" t="str">
            <v/>
          </cell>
        </row>
        <row r="3553">
          <cell r="D3553" t="str">
            <v/>
          </cell>
        </row>
        <row r="3554">
          <cell r="D3554" t="str">
            <v/>
          </cell>
        </row>
        <row r="3555">
          <cell r="D3555" t="str">
            <v/>
          </cell>
        </row>
        <row r="3556">
          <cell r="D3556" t="str">
            <v/>
          </cell>
        </row>
        <row r="3557">
          <cell r="D3557" t="str">
            <v/>
          </cell>
        </row>
        <row r="3558">
          <cell r="D3558" t="str">
            <v/>
          </cell>
        </row>
        <row r="3559">
          <cell r="D3559" t="str">
            <v/>
          </cell>
        </row>
        <row r="3560">
          <cell r="D3560" t="str">
            <v/>
          </cell>
        </row>
        <row r="3561">
          <cell r="D3561" t="str">
            <v/>
          </cell>
        </row>
        <row r="3562">
          <cell r="D3562" t="str">
            <v/>
          </cell>
        </row>
        <row r="3563">
          <cell r="D3563" t="str">
            <v/>
          </cell>
        </row>
        <row r="3564">
          <cell r="D3564" t="str">
            <v/>
          </cell>
        </row>
        <row r="3565">
          <cell r="D3565" t="str">
            <v/>
          </cell>
        </row>
        <row r="3566">
          <cell r="D3566" t="str">
            <v/>
          </cell>
        </row>
        <row r="3567">
          <cell r="D3567" t="str">
            <v/>
          </cell>
        </row>
        <row r="3568">
          <cell r="D3568" t="str">
            <v/>
          </cell>
        </row>
        <row r="3569">
          <cell r="D3569" t="str">
            <v/>
          </cell>
        </row>
        <row r="3570">
          <cell r="D3570" t="str">
            <v/>
          </cell>
        </row>
        <row r="3571">
          <cell r="D3571" t="str">
            <v/>
          </cell>
        </row>
        <row r="3572">
          <cell r="D3572" t="str">
            <v/>
          </cell>
        </row>
        <row r="3573">
          <cell r="D3573" t="str">
            <v/>
          </cell>
        </row>
        <row r="3574">
          <cell r="D3574" t="str">
            <v/>
          </cell>
        </row>
        <row r="3575">
          <cell r="D3575" t="str">
            <v/>
          </cell>
        </row>
        <row r="3576">
          <cell r="D3576" t="str">
            <v/>
          </cell>
        </row>
        <row r="3577">
          <cell r="D3577" t="str">
            <v/>
          </cell>
        </row>
        <row r="3578">
          <cell r="D3578" t="str">
            <v/>
          </cell>
        </row>
        <row r="3579">
          <cell r="D3579" t="str">
            <v/>
          </cell>
        </row>
        <row r="3580">
          <cell r="D3580" t="str">
            <v/>
          </cell>
        </row>
        <row r="3581">
          <cell r="D3581" t="str">
            <v/>
          </cell>
        </row>
        <row r="3582">
          <cell r="D3582" t="str">
            <v/>
          </cell>
        </row>
        <row r="3583">
          <cell r="D3583" t="str">
            <v/>
          </cell>
        </row>
        <row r="3584">
          <cell r="D3584" t="str">
            <v/>
          </cell>
        </row>
        <row r="3585">
          <cell r="D3585" t="str">
            <v/>
          </cell>
        </row>
        <row r="3586">
          <cell r="D3586" t="str">
            <v/>
          </cell>
        </row>
        <row r="3587">
          <cell r="D3587" t="str">
            <v/>
          </cell>
        </row>
        <row r="3588">
          <cell r="D3588" t="str">
            <v/>
          </cell>
        </row>
        <row r="3589">
          <cell r="D3589" t="str">
            <v/>
          </cell>
        </row>
        <row r="3590">
          <cell r="D3590" t="str">
            <v/>
          </cell>
        </row>
        <row r="3591">
          <cell r="D3591" t="str">
            <v/>
          </cell>
        </row>
        <row r="3592">
          <cell r="D3592" t="str">
            <v/>
          </cell>
        </row>
        <row r="3593">
          <cell r="D3593" t="str">
            <v/>
          </cell>
        </row>
        <row r="3594">
          <cell r="D3594" t="str">
            <v/>
          </cell>
        </row>
        <row r="3595">
          <cell r="D3595" t="str">
            <v/>
          </cell>
        </row>
        <row r="3596">
          <cell r="D3596" t="str">
            <v/>
          </cell>
        </row>
        <row r="3597">
          <cell r="D3597" t="str">
            <v/>
          </cell>
        </row>
        <row r="3598">
          <cell r="D3598" t="str">
            <v/>
          </cell>
        </row>
        <row r="3599">
          <cell r="D3599" t="str">
            <v/>
          </cell>
        </row>
        <row r="3600">
          <cell r="D3600" t="str">
            <v/>
          </cell>
        </row>
        <row r="3601">
          <cell r="D3601" t="str">
            <v/>
          </cell>
        </row>
        <row r="3602">
          <cell r="D3602" t="str">
            <v/>
          </cell>
        </row>
        <row r="3603">
          <cell r="D3603" t="str">
            <v/>
          </cell>
        </row>
        <row r="3604">
          <cell r="D3604" t="str">
            <v/>
          </cell>
        </row>
        <row r="3605">
          <cell r="D3605" t="str">
            <v/>
          </cell>
        </row>
        <row r="3606">
          <cell r="D3606" t="str">
            <v/>
          </cell>
        </row>
        <row r="3607">
          <cell r="D3607" t="str">
            <v/>
          </cell>
        </row>
        <row r="3608">
          <cell r="D3608" t="str">
            <v/>
          </cell>
        </row>
        <row r="3609">
          <cell r="D3609" t="str">
            <v/>
          </cell>
        </row>
        <row r="3610">
          <cell r="D3610" t="str">
            <v/>
          </cell>
        </row>
        <row r="3611">
          <cell r="D3611" t="str">
            <v/>
          </cell>
        </row>
        <row r="3612">
          <cell r="D3612" t="str">
            <v/>
          </cell>
        </row>
        <row r="3613">
          <cell r="D3613" t="str">
            <v/>
          </cell>
        </row>
        <row r="3614">
          <cell r="D3614" t="str">
            <v/>
          </cell>
        </row>
        <row r="3615">
          <cell r="D3615" t="str">
            <v/>
          </cell>
        </row>
        <row r="3616">
          <cell r="D3616" t="str">
            <v/>
          </cell>
        </row>
        <row r="3617">
          <cell r="D3617" t="str">
            <v/>
          </cell>
        </row>
        <row r="3618">
          <cell r="D3618" t="str">
            <v/>
          </cell>
        </row>
        <row r="3619">
          <cell r="D3619" t="str">
            <v/>
          </cell>
        </row>
        <row r="3620">
          <cell r="D3620" t="str">
            <v/>
          </cell>
        </row>
        <row r="3621">
          <cell r="D3621" t="str">
            <v/>
          </cell>
        </row>
        <row r="3622">
          <cell r="D3622" t="str">
            <v/>
          </cell>
        </row>
        <row r="3623">
          <cell r="D3623" t="str">
            <v/>
          </cell>
        </row>
        <row r="3624">
          <cell r="D3624" t="str">
            <v/>
          </cell>
        </row>
        <row r="3625">
          <cell r="D3625" t="str">
            <v/>
          </cell>
        </row>
        <row r="3626">
          <cell r="D3626" t="str">
            <v/>
          </cell>
        </row>
        <row r="3627">
          <cell r="D3627" t="str">
            <v/>
          </cell>
        </row>
        <row r="3628">
          <cell r="D3628" t="str">
            <v/>
          </cell>
        </row>
        <row r="3629">
          <cell r="D3629" t="str">
            <v/>
          </cell>
        </row>
        <row r="3630">
          <cell r="D3630" t="str">
            <v/>
          </cell>
        </row>
        <row r="3631">
          <cell r="D3631" t="str">
            <v/>
          </cell>
        </row>
        <row r="3632">
          <cell r="D3632" t="str">
            <v/>
          </cell>
        </row>
        <row r="3633">
          <cell r="D3633" t="str">
            <v/>
          </cell>
        </row>
        <row r="3634">
          <cell r="D3634" t="str">
            <v/>
          </cell>
        </row>
        <row r="3635">
          <cell r="D3635" t="str">
            <v/>
          </cell>
        </row>
        <row r="3636">
          <cell r="D3636" t="str">
            <v/>
          </cell>
        </row>
        <row r="3637">
          <cell r="D3637" t="str">
            <v/>
          </cell>
        </row>
        <row r="3638">
          <cell r="D3638" t="str">
            <v/>
          </cell>
        </row>
        <row r="3639">
          <cell r="D3639" t="str">
            <v/>
          </cell>
        </row>
        <row r="3640">
          <cell r="D3640" t="str">
            <v/>
          </cell>
        </row>
        <row r="3641">
          <cell r="D3641" t="str">
            <v/>
          </cell>
        </row>
        <row r="3642">
          <cell r="D3642" t="str">
            <v/>
          </cell>
        </row>
        <row r="3643">
          <cell r="D3643" t="str">
            <v/>
          </cell>
        </row>
        <row r="3644">
          <cell r="D3644" t="str">
            <v/>
          </cell>
        </row>
        <row r="3645">
          <cell r="D3645" t="str">
            <v/>
          </cell>
        </row>
        <row r="3646">
          <cell r="D3646" t="str">
            <v/>
          </cell>
        </row>
        <row r="3647">
          <cell r="D3647" t="str">
            <v/>
          </cell>
        </row>
        <row r="3648">
          <cell r="D3648" t="str">
            <v/>
          </cell>
        </row>
        <row r="3649">
          <cell r="D3649" t="str">
            <v/>
          </cell>
        </row>
        <row r="3650">
          <cell r="D3650" t="str">
            <v/>
          </cell>
        </row>
        <row r="3651">
          <cell r="D3651" t="str">
            <v/>
          </cell>
        </row>
        <row r="3652">
          <cell r="D3652" t="str">
            <v/>
          </cell>
        </row>
        <row r="3653">
          <cell r="D3653" t="str">
            <v/>
          </cell>
        </row>
        <row r="3654">
          <cell r="D3654" t="str">
            <v/>
          </cell>
        </row>
        <row r="3655">
          <cell r="D3655" t="str">
            <v/>
          </cell>
        </row>
        <row r="3656">
          <cell r="D3656" t="str">
            <v/>
          </cell>
        </row>
        <row r="3657">
          <cell r="D3657" t="str">
            <v/>
          </cell>
        </row>
        <row r="3658">
          <cell r="D3658" t="str">
            <v/>
          </cell>
        </row>
        <row r="3659">
          <cell r="D3659" t="str">
            <v/>
          </cell>
        </row>
        <row r="3660">
          <cell r="D3660" t="str">
            <v/>
          </cell>
        </row>
        <row r="3661">
          <cell r="D3661" t="str">
            <v/>
          </cell>
        </row>
        <row r="3662">
          <cell r="D3662" t="str">
            <v/>
          </cell>
        </row>
        <row r="3663">
          <cell r="D3663" t="str">
            <v/>
          </cell>
        </row>
        <row r="3664">
          <cell r="D3664" t="str">
            <v/>
          </cell>
        </row>
        <row r="3665">
          <cell r="D3665" t="str">
            <v/>
          </cell>
        </row>
        <row r="3666">
          <cell r="D3666" t="str">
            <v/>
          </cell>
        </row>
        <row r="3667">
          <cell r="D3667" t="str">
            <v/>
          </cell>
        </row>
        <row r="3668">
          <cell r="D3668" t="str">
            <v/>
          </cell>
        </row>
        <row r="3669">
          <cell r="D3669" t="str">
            <v/>
          </cell>
        </row>
        <row r="3670">
          <cell r="D3670" t="str">
            <v/>
          </cell>
        </row>
        <row r="3671">
          <cell r="D3671" t="str">
            <v/>
          </cell>
        </row>
        <row r="3672">
          <cell r="D3672" t="str">
            <v/>
          </cell>
        </row>
        <row r="3673">
          <cell r="D3673" t="str">
            <v/>
          </cell>
        </row>
        <row r="3674">
          <cell r="D3674" t="str">
            <v/>
          </cell>
        </row>
        <row r="3675">
          <cell r="D3675" t="str">
            <v/>
          </cell>
        </row>
        <row r="3676">
          <cell r="D3676" t="str">
            <v/>
          </cell>
        </row>
        <row r="3677">
          <cell r="D3677" t="str">
            <v/>
          </cell>
        </row>
        <row r="3678">
          <cell r="D3678" t="str">
            <v/>
          </cell>
        </row>
        <row r="3679">
          <cell r="D3679" t="str">
            <v/>
          </cell>
        </row>
        <row r="3680">
          <cell r="D3680" t="str">
            <v/>
          </cell>
        </row>
        <row r="3681">
          <cell r="D3681" t="str">
            <v/>
          </cell>
        </row>
        <row r="3682">
          <cell r="D3682" t="str">
            <v/>
          </cell>
        </row>
        <row r="3683">
          <cell r="D3683" t="str">
            <v/>
          </cell>
        </row>
        <row r="3684">
          <cell r="D3684" t="str">
            <v/>
          </cell>
        </row>
        <row r="3685">
          <cell r="D3685" t="str">
            <v/>
          </cell>
        </row>
        <row r="3686">
          <cell r="D3686" t="str">
            <v/>
          </cell>
        </row>
        <row r="3687">
          <cell r="D3687" t="str">
            <v/>
          </cell>
        </row>
        <row r="3688">
          <cell r="D3688" t="str">
            <v/>
          </cell>
        </row>
        <row r="3689">
          <cell r="D3689" t="str">
            <v/>
          </cell>
        </row>
        <row r="3690">
          <cell r="D3690" t="str">
            <v/>
          </cell>
        </row>
        <row r="3691">
          <cell r="D3691" t="str">
            <v/>
          </cell>
        </row>
        <row r="3692">
          <cell r="D3692" t="str">
            <v/>
          </cell>
        </row>
        <row r="3693">
          <cell r="D3693" t="str">
            <v/>
          </cell>
        </row>
        <row r="3694">
          <cell r="D3694" t="str">
            <v/>
          </cell>
        </row>
        <row r="3695">
          <cell r="D3695" t="str">
            <v/>
          </cell>
        </row>
        <row r="3696">
          <cell r="D3696" t="str">
            <v/>
          </cell>
        </row>
        <row r="3697">
          <cell r="D3697" t="str">
            <v/>
          </cell>
        </row>
        <row r="3698">
          <cell r="D3698" t="str">
            <v/>
          </cell>
        </row>
        <row r="3699">
          <cell r="D3699" t="str">
            <v/>
          </cell>
        </row>
        <row r="3700">
          <cell r="D3700" t="str">
            <v/>
          </cell>
        </row>
        <row r="3701">
          <cell r="D3701" t="str">
            <v/>
          </cell>
        </row>
        <row r="3702">
          <cell r="D3702" t="str">
            <v/>
          </cell>
        </row>
        <row r="3703">
          <cell r="D3703" t="str">
            <v/>
          </cell>
        </row>
        <row r="3704">
          <cell r="D3704" t="str">
            <v/>
          </cell>
        </row>
        <row r="3705">
          <cell r="D3705" t="str">
            <v/>
          </cell>
        </row>
        <row r="3706">
          <cell r="D3706" t="str">
            <v/>
          </cell>
        </row>
        <row r="3707">
          <cell r="D3707" t="str">
            <v/>
          </cell>
        </row>
        <row r="3708">
          <cell r="D3708" t="str">
            <v/>
          </cell>
        </row>
        <row r="3709">
          <cell r="D3709" t="str">
            <v/>
          </cell>
        </row>
        <row r="3710">
          <cell r="D3710" t="str">
            <v/>
          </cell>
        </row>
        <row r="3711">
          <cell r="D3711" t="str">
            <v/>
          </cell>
        </row>
        <row r="3712">
          <cell r="D3712" t="str">
            <v/>
          </cell>
        </row>
        <row r="3713">
          <cell r="D3713" t="str">
            <v/>
          </cell>
        </row>
        <row r="3714">
          <cell r="D3714" t="str">
            <v/>
          </cell>
        </row>
        <row r="3715">
          <cell r="D3715" t="str">
            <v/>
          </cell>
        </row>
        <row r="3716">
          <cell r="D3716" t="str">
            <v/>
          </cell>
        </row>
        <row r="3717">
          <cell r="D3717" t="str">
            <v/>
          </cell>
        </row>
        <row r="3718">
          <cell r="D3718" t="str">
            <v/>
          </cell>
        </row>
        <row r="3719">
          <cell r="D3719" t="str">
            <v/>
          </cell>
        </row>
        <row r="3720">
          <cell r="D3720" t="str">
            <v/>
          </cell>
        </row>
        <row r="3721">
          <cell r="D3721" t="str">
            <v/>
          </cell>
        </row>
        <row r="3722">
          <cell r="D3722" t="str">
            <v/>
          </cell>
        </row>
        <row r="3723">
          <cell r="D3723" t="str">
            <v/>
          </cell>
        </row>
        <row r="3724">
          <cell r="D3724" t="str">
            <v/>
          </cell>
        </row>
        <row r="3725">
          <cell r="D3725" t="str">
            <v/>
          </cell>
        </row>
        <row r="3726">
          <cell r="D3726" t="str">
            <v/>
          </cell>
        </row>
        <row r="3727">
          <cell r="D3727" t="str">
            <v/>
          </cell>
        </row>
        <row r="3728">
          <cell r="D3728" t="str">
            <v/>
          </cell>
        </row>
        <row r="3729">
          <cell r="D3729" t="str">
            <v/>
          </cell>
        </row>
        <row r="3730">
          <cell r="D3730" t="str">
            <v/>
          </cell>
        </row>
        <row r="3731">
          <cell r="D3731" t="str">
            <v/>
          </cell>
        </row>
        <row r="3732">
          <cell r="D3732" t="str">
            <v/>
          </cell>
        </row>
        <row r="3733">
          <cell r="D3733" t="str">
            <v/>
          </cell>
        </row>
        <row r="3734">
          <cell r="D3734" t="str">
            <v/>
          </cell>
        </row>
        <row r="3735">
          <cell r="D3735" t="str">
            <v/>
          </cell>
        </row>
        <row r="3736">
          <cell r="D3736" t="str">
            <v/>
          </cell>
        </row>
        <row r="3737">
          <cell r="D3737" t="str">
            <v/>
          </cell>
        </row>
        <row r="3738">
          <cell r="D3738" t="str">
            <v/>
          </cell>
        </row>
        <row r="3739">
          <cell r="D3739" t="str">
            <v/>
          </cell>
        </row>
        <row r="3740">
          <cell r="D3740" t="str">
            <v/>
          </cell>
        </row>
        <row r="3741">
          <cell r="D3741" t="str">
            <v/>
          </cell>
        </row>
        <row r="3742">
          <cell r="D3742" t="str">
            <v/>
          </cell>
        </row>
        <row r="3743">
          <cell r="D3743" t="str">
            <v/>
          </cell>
        </row>
        <row r="3744">
          <cell r="D3744" t="str">
            <v/>
          </cell>
        </row>
        <row r="3745">
          <cell r="D3745" t="str">
            <v/>
          </cell>
        </row>
        <row r="3746">
          <cell r="D3746" t="str">
            <v/>
          </cell>
        </row>
        <row r="3747">
          <cell r="D3747" t="str">
            <v/>
          </cell>
        </row>
        <row r="3748">
          <cell r="D3748" t="str">
            <v/>
          </cell>
        </row>
        <row r="3749">
          <cell r="D3749" t="str">
            <v/>
          </cell>
        </row>
        <row r="3750">
          <cell r="D3750" t="str">
            <v/>
          </cell>
        </row>
        <row r="3751">
          <cell r="D3751" t="str">
            <v/>
          </cell>
        </row>
        <row r="3752">
          <cell r="D3752" t="str">
            <v/>
          </cell>
        </row>
        <row r="3753">
          <cell r="D3753" t="str">
            <v/>
          </cell>
        </row>
        <row r="3754">
          <cell r="D3754" t="str">
            <v/>
          </cell>
        </row>
        <row r="3755">
          <cell r="D3755" t="str">
            <v/>
          </cell>
        </row>
        <row r="3756">
          <cell r="D3756" t="str">
            <v/>
          </cell>
        </row>
        <row r="3757">
          <cell r="D3757" t="str">
            <v/>
          </cell>
        </row>
        <row r="3758">
          <cell r="D3758" t="str">
            <v/>
          </cell>
        </row>
        <row r="3759">
          <cell r="D3759" t="str">
            <v/>
          </cell>
        </row>
        <row r="3760">
          <cell r="D3760" t="str">
            <v/>
          </cell>
        </row>
        <row r="3761">
          <cell r="D3761" t="str">
            <v/>
          </cell>
        </row>
        <row r="3762">
          <cell r="D3762" t="str">
            <v/>
          </cell>
        </row>
        <row r="3763">
          <cell r="D3763" t="str">
            <v/>
          </cell>
        </row>
        <row r="3764">
          <cell r="D3764" t="str">
            <v/>
          </cell>
        </row>
        <row r="3765">
          <cell r="D3765" t="str">
            <v/>
          </cell>
        </row>
        <row r="3766">
          <cell r="D3766" t="str">
            <v/>
          </cell>
        </row>
        <row r="3767">
          <cell r="D3767" t="str">
            <v/>
          </cell>
        </row>
        <row r="3768">
          <cell r="D3768" t="str">
            <v/>
          </cell>
        </row>
        <row r="3769">
          <cell r="D3769" t="str">
            <v/>
          </cell>
        </row>
        <row r="3770">
          <cell r="D3770" t="str">
            <v/>
          </cell>
        </row>
        <row r="3771">
          <cell r="D3771" t="str">
            <v/>
          </cell>
        </row>
        <row r="3772">
          <cell r="D3772" t="str">
            <v/>
          </cell>
        </row>
        <row r="3773">
          <cell r="D3773" t="str">
            <v/>
          </cell>
        </row>
        <row r="3774">
          <cell r="D3774" t="str">
            <v/>
          </cell>
        </row>
        <row r="3775">
          <cell r="D3775" t="str">
            <v/>
          </cell>
        </row>
        <row r="3776">
          <cell r="D3776" t="str">
            <v/>
          </cell>
        </row>
        <row r="3777">
          <cell r="D3777" t="str">
            <v/>
          </cell>
        </row>
        <row r="3778">
          <cell r="D3778" t="str">
            <v/>
          </cell>
        </row>
        <row r="3779">
          <cell r="D3779" t="str">
            <v/>
          </cell>
        </row>
        <row r="3780">
          <cell r="D3780" t="str">
            <v/>
          </cell>
        </row>
        <row r="3781">
          <cell r="D3781" t="str">
            <v/>
          </cell>
        </row>
        <row r="3782">
          <cell r="D3782" t="str">
            <v/>
          </cell>
        </row>
        <row r="3783">
          <cell r="D3783" t="str">
            <v/>
          </cell>
        </row>
        <row r="3784">
          <cell r="D3784" t="str">
            <v/>
          </cell>
        </row>
        <row r="3785">
          <cell r="D3785" t="str">
            <v/>
          </cell>
        </row>
        <row r="3786">
          <cell r="D3786" t="str">
            <v/>
          </cell>
        </row>
        <row r="3787">
          <cell r="D3787" t="str">
            <v/>
          </cell>
        </row>
        <row r="3788">
          <cell r="D3788" t="str">
            <v/>
          </cell>
        </row>
        <row r="3789">
          <cell r="D3789" t="str">
            <v/>
          </cell>
        </row>
        <row r="3790">
          <cell r="D3790" t="str">
            <v/>
          </cell>
        </row>
        <row r="3791">
          <cell r="D3791" t="str">
            <v/>
          </cell>
        </row>
        <row r="3792">
          <cell r="D3792" t="str">
            <v/>
          </cell>
        </row>
        <row r="3793">
          <cell r="D3793" t="str">
            <v/>
          </cell>
        </row>
        <row r="3794">
          <cell r="D3794" t="str">
            <v/>
          </cell>
        </row>
        <row r="3795">
          <cell r="D3795" t="str">
            <v/>
          </cell>
        </row>
        <row r="3796">
          <cell r="D3796" t="str">
            <v/>
          </cell>
        </row>
        <row r="3797">
          <cell r="D3797" t="str">
            <v/>
          </cell>
        </row>
        <row r="3798">
          <cell r="D3798" t="str">
            <v/>
          </cell>
        </row>
        <row r="3799">
          <cell r="D3799" t="str">
            <v/>
          </cell>
        </row>
        <row r="3800">
          <cell r="D3800" t="str">
            <v/>
          </cell>
        </row>
        <row r="3801">
          <cell r="D3801" t="str">
            <v/>
          </cell>
        </row>
        <row r="3802">
          <cell r="D3802" t="str">
            <v/>
          </cell>
        </row>
        <row r="3803">
          <cell r="D3803" t="str">
            <v/>
          </cell>
        </row>
        <row r="3804">
          <cell r="D3804" t="str">
            <v/>
          </cell>
        </row>
        <row r="3805">
          <cell r="D3805" t="str">
            <v/>
          </cell>
        </row>
        <row r="3806">
          <cell r="D3806" t="str">
            <v/>
          </cell>
        </row>
        <row r="3807">
          <cell r="D3807" t="str">
            <v/>
          </cell>
        </row>
        <row r="3808">
          <cell r="D3808" t="str">
            <v/>
          </cell>
        </row>
        <row r="3809">
          <cell r="D3809" t="str">
            <v/>
          </cell>
        </row>
        <row r="3810">
          <cell r="D3810" t="str">
            <v/>
          </cell>
        </row>
        <row r="3811">
          <cell r="D3811" t="str">
            <v/>
          </cell>
        </row>
        <row r="3812">
          <cell r="D3812" t="str">
            <v/>
          </cell>
        </row>
        <row r="3813">
          <cell r="D3813" t="str">
            <v/>
          </cell>
        </row>
        <row r="3814">
          <cell r="D3814" t="str">
            <v/>
          </cell>
        </row>
        <row r="3815">
          <cell r="D3815" t="str">
            <v/>
          </cell>
        </row>
        <row r="3816">
          <cell r="D3816" t="str">
            <v/>
          </cell>
        </row>
        <row r="3817">
          <cell r="D3817" t="str">
            <v/>
          </cell>
        </row>
        <row r="3818">
          <cell r="D3818" t="str">
            <v/>
          </cell>
        </row>
        <row r="3819">
          <cell r="D3819" t="str">
            <v/>
          </cell>
        </row>
        <row r="3820">
          <cell r="D3820" t="str">
            <v/>
          </cell>
        </row>
        <row r="3821">
          <cell r="D3821" t="str">
            <v/>
          </cell>
        </row>
        <row r="3822">
          <cell r="D3822" t="str">
            <v/>
          </cell>
        </row>
        <row r="3823">
          <cell r="D3823" t="str">
            <v/>
          </cell>
        </row>
        <row r="3824">
          <cell r="D3824" t="str">
            <v/>
          </cell>
        </row>
        <row r="3825">
          <cell r="D3825" t="str">
            <v/>
          </cell>
        </row>
        <row r="3826">
          <cell r="D3826" t="str">
            <v/>
          </cell>
        </row>
        <row r="3827">
          <cell r="D3827" t="str">
            <v/>
          </cell>
        </row>
        <row r="3828">
          <cell r="D3828" t="str">
            <v/>
          </cell>
        </row>
        <row r="3829">
          <cell r="D3829" t="str">
            <v/>
          </cell>
        </row>
        <row r="3830">
          <cell r="D3830" t="str">
            <v/>
          </cell>
        </row>
        <row r="3831">
          <cell r="D3831" t="str">
            <v/>
          </cell>
        </row>
        <row r="3832">
          <cell r="D3832" t="str">
            <v/>
          </cell>
        </row>
        <row r="3833">
          <cell r="D3833" t="str">
            <v/>
          </cell>
        </row>
        <row r="3834">
          <cell r="D3834" t="str">
            <v/>
          </cell>
        </row>
        <row r="3835">
          <cell r="D3835" t="str">
            <v/>
          </cell>
        </row>
        <row r="3836">
          <cell r="D3836" t="str">
            <v/>
          </cell>
        </row>
        <row r="3837">
          <cell r="D3837" t="str">
            <v/>
          </cell>
        </row>
        <row r="3838">
          <cell r="D3838" t="str">
            <v/>
          </cell>
        </row>
        <row r="3839">
          <cell r="D3839" t="str">
            <v/>
          </cell>
        </row>
        <row r="3840">
          <cell r="D3840" t="str">
            <v/>
          </cell>
        </row>
        <row r="3841">
          <cell r="D3841" t="str">
            <v/>
          </cell>
        </row>
        <row r="3842">
          <cell r="D3842" t="str">
            <v/>
          </cell>
        </row>
        <row r="3843">
          <cell r="D3843" t="str">
            <v/>
          </cell>
        </row>
        <row r="3844">
          <cell r="D3844" t="str">
            <v/>
          </cell>
        </row>
        <row r="3845">
          <cell r="D3845" t="str">
            <v/>
          </cell>
        </row>
        <row r="3846">
          <cell r="D3846" t="str">
            <v/>
          </cell>
        </row>
        <row r="3847">
          <cell r="D3847" t="str">
            <v/>
          </cell>
        </row>
        <row r="3848">
          <cell r="D3848" t="str">
            <v/>
          </cell>
        </row>
        <row r="3849">
          <cell r="D3849" t="str">
            <v/>
          </cell>
        </row>
        <row r="3850">
          <cell r="D3850" t="str">
            <v/>
          </cell>
        </row>
        <row r="3851">
          <cell r="D3851" t="str">
            <v/>
          </cell>
        </row>
        <row r="3852">
          <cell r="D3852" t="str">
            <v/>
          </cell>
        </row>
        <row r="3853">
          <cell r="D3853" t="str">
            <v/>
          </cell>
        </row>
        <row r="3854">
          <cell r="D3854" t="str">
            <v/>
          </cell>
        </row>
        <row r="3855">
          <cell r="D3855" t="str">
            <v/>
          </cell>
        </row>
        <row r="3856">
          <cell r="D3856" t="str">
            <v/>
          </cell>
        </row>
        <row r="3857">
          <cell r="D3857" t="str">
            <v/>
          </cell>
        </row>
        <row r="3858">
          <cell r="D3858" t="str">
            <v/>
          </cell>
        </row>
        <row r="3859">
          <cell r="D3859" t="str">
            <v/>
          </cell>
        </row>
        <row r="3860">
          <cell r="D3860" t="str">
            <v/>
          </cell>
        </row>
        <row r="3861">
          <cell r="D3861" t="str">
            <v/>
          </cell>
        </row>
        <row r="3862">
          <cell r="D3862" t="str">
            <v/>
          </cell>
        </row>
        <row r="3863">
          <cell r="D3863" t="str">
            <v/>
          </cell>
        </row>
        <row r="3864">
          <cell r="D3864" t="str">
            <v/>
          </cell>
        </row>
        <row r="3865">
          <cell r="D3865" t="str">
            <v/>
          </cell>
        </row>
        <row r="3866">
          <cell r="D3866" t="str">
            <v/>
          </cell>
        </row>
        <row r="3867">
          <cell r="D3867" t="str">
            <v/>
          </cell>
        </row>
        <row r="3868">
          <cell r="D3868" t="str">
            <v/>
          </cell>
        </row>
        <row r="3869">
          <cell r="D3869" t="str">
            <v/>
          </cell>
        </row>
        <row r="3870">
          <cell r="D3870" t="str">
            <v/>
          </cell>
        </row>
        <row r="3871">
          <cell r="D3871" t="str">
            <v/>
          </cell>
        </row>
        <row r="3872">
          <cell r="D3872" t="str">
            <v/>
          </cell>
        </row>
        <row r="3873">
          <cell r="D3873" t="str">
            <v/>
          </cell>
        </row>
        <row r="3874">
          <cell r="D3874" t="str">
            <v/>
          </cell>
        </row>
        <row r="3875">
          <cell r="D3875" t="str">
            <v/>
          </cell>
        </row>
        <row r="3876">
          <cell r="D3876" t="str">
            <v/>
          </cell>
        </row>
        <row r="3877">
          <cell r="D3877" t="str">
            <v/>
          </cell>
        </row>
        <row r="3878">
          <cell r="D3878" t="str">
            <v/>
          </cell>
        </row>
        <row r="3879">
          <cell r="D3879" t="str">
            <v/>
          </cell>
        </row>
        <row r="3880">
          <cell r="D3880" t="str">
            <v/>
          </cell>
        </row>
        <row r="3881">
          <cell r="D3881" t="str">
            <v/>
          </cell>
        </row>
        <row r="3882">
          <cell r="D3882" t="str">
            <v/>
          </cell>
        </row>
        <row r="3883">
          <cell r="D3883" t="str">
            <v/>
          </cell>
        </row>
        <row r="3884">
          <cell r="D3884" t="str">
            <v/>
          </cell>
        </row>
        <row r="3885">
          <cell r="D3885" t="str">
            <v/>
          </cell>
        </row>
        <row r="3886">
          <cell r="D3886" t="str">
            <v/>
          </cell>
        </row>
        <row r="3887">
          <cell r="D3887" t="str">
            <v/>
          </cell>
        </row>
        <row r="3888">
          <cell r="D3888" t="str">
            <v/>
          </cell>
        </row>
        <row r="3889">
          <cell r="D3889" t="str">
            <v/>
          </cell>
        </row>
        <row r="3890">
          <cell r="D3890" t="str">
            <v/>
          </cell>
        </row>
        <row r="3891">
          <cell r="D3891" t="str">
            <v/>
          </cell>
        </row>
        <row r="3892">
          <cell r="D3892" t="str">
            <v/>
          </cell>
        </row>
        <row r="3893">
          <cell r="D3893" t="str">
            <v/>
          </cell>
        </row>
        <row r="3894">
          <cell r="D3894" t="str">
            <v/>
          </cell>
        </row>
        <row r="3895">
          <cell r="D3895" t="str">
            <v/>
          </cell>
        </row>
        <row r="3896">
          <cell r="D3896" t="str">
            <v/>
          </cell>
        </row>
        <row r="3897">
          <cell r="D3897" t="str">
            <v/>
          </cell>
        </row>
        <row r="3898">
          <cell r="D3898" t="str">
            <v/>
          </cell>
        </row>
        <row r="3899">
          <cell r="D3899" t="str">
            <v/>
          </cell>
        </row>
        <row r="3900">
          <cell r="D3900" t="str">
            <v/>
          </cell>
        </row>
        <row r="3901">
          <cell r="D3901" t="str">
            <v/>
          </cell>
        </row>
        <row r="3902">
          <cell r="D3902" t="str">
            <v/>
          </cell>
        </row>
        <row r="3903">
          <cell r="D3903" t="str">
            <v/>
          </cell>
        </row>
        <row r="3904">
          <cell r="D3904" t="str">
            <v/>
          </cell>
        </row>
        <row r="3905">
          <cell r="D3905" t="str">
            <v/>
          </cell>
        </row>
        <row r="3906">
          <cell r="D3906" t="str">
            <v/>
          </cell>
        </row>
        <row r="3907">
          <cell r="D3907" t="str">
            <v/>
          </cell>
        </row>
        <row r="3908">
          <cell r="D3908" t="str">
            <v/>
          </cell>
        </row>
        <row r="3909">
          <cell r="D3909" t="str">
            <v/>
          </cell>
        </row>
        <row r="3910">
          <cell r="D3910" t="str">
            <v/>
          </cell>
        </row>
        <row r="3911">
          <cell r="D3911" t="str">
            <v/>
          </cell>
        </row>
        <row r="3912">
          <cell r="D3912" t="str">
            <v/>
          </cell>
        </row>
        <row r="3913">
          <cell r="D3913" t="str">
            <v/>
          </cell>
        </row>
        <row r="3914">
          <cell r="D3914" t="str">
            <v/>
          </cell>
        </row>
        <row r="3915">
          <cell r="D3915" t="str">
            <v/>
          </cell>
        </row>
        <row r="3916">
          <cell r="D3916" t="str">
            <v/>
          </cell>
        </row>
        <row r="3917">
          <cell r="D3917" t="str">
            <v/>
          </cell>
        </row>
        <row r="3918">
          <cell r="D3918" t="str">
            <v/>
          </cell>
        </row>
        <row r="3919">
          <cell r="D3919" t="str">
            <v/>
          </cell>
        </row>
        <row r="3920">
          <cell r="D3920" t="str">
            <v/>
          </cell>
        </row>
        <row r="3921">
          <cell r="D3921" t="str">
            <v/>
          </cell>
        </row>
        <row r="3922">
          <cell r="D3922" t="str">
            <v/>
          </cell>
        </row>
        <row r="3923">
          <cell r="D3923" t="str">
            <v/>
          </cell>
        </row>
        <row r="3924">
          <cell r="D3924" t="str">
            <v/>
          </cell>
        </row>
        <row r="3925">
          <cell r="D3925" t="str">
            <v/>
          </cell>
        </row>
        <row r="3926">
          <cell r="D3926" t="str">
            <v/>
          </cell>
        </row>
        <row r="3927">
          <cell r="D3927" t="str">
            <v/>
          </cell>
        </row>
        <row r="3928">
          <cell r="D3928" t="str">
            <v/>
          </cell>
        </row>
        <row r="3929">
          <cell r="D3929" t="str">
            <v/>
          </cell>
        </row>
        <row r="3930">
          <cell r="D3930" t="str">
            <v/>
          </cell>
        </row>
        <row r="3931">
          <cell r="D3931" t="str">
            <v/>
          </cell>
        </row>
        <row r="3932">
          <cell r="D3932" t="str">
            <v/>
          </cell>
        </row>
        <row r="3933">
          <cell r="D3933" t="str">
            <v/>
          </cell>
        </row>
        <row r="3934">
          <cell r="D3934" t="str">
            <v/>
          </cell>
        </row>
        <row r="3935">
          <cell r="D3935" t="str">
            <v/>
          </cell>
        </row>
        <row r="3936">
          <cell r="D3936" t="str">
            <v/>
          </cell>
        </row>
        <row r="3937">
          <cell r="D3937" t="str">
            <v/>
          </cell>
        </row>
        <row r="3938">
          <cell r="D3938" t="str">
            <v/>
          </cell>
        </row>
        <row r="3939">
          <cell r="D3939" t="str">
            <v/>
          </cell>
        </row>
        <row r="3940">
          <cell r="D3940" t="str">
            <v/>
          </cell>
        </row>
        <row r="3941">
          <cell r="D3941" t="str">
            <v/>
          </cell>
        </row>
        <row r="3942">
          <cell r="D3942" t="str">
            <v/>
          </cell>
        </row>
        <row r="3943">
          <cell r="D3943" t="str">
            <v/>
          </cell>
        </row>
        <row r="3944">
          <cell r="D3944" t="str">
            <v/>
          </cell>
        </row>
        <row r="3945">
          <cell r="D3945" t="str">
            <v/>
          </cell>
        </row>
        <row r="3946">
          <cell r="D3946" t="str">
            <v/>
          </cell>
        </row>
        <row r="3947">
          <cell r="D3947" t="str">
            <v/>
          </cell>
        </row>
        <row r="3948">
          <cell r="D3948" t="str">
            <v/>
          </cell>
        </row>
        <row r="3949">
          <cell r="D3949" t="str">
            <v/>
          </cell>
        </row>
        <row r="3950">
          <cell r="D3950" t="str">
            <v/>
          </cell>
        </row>
        <row r="3951">
          <cell r="D3951" t="str">
            <v/>
          </cell>
        </row>
        <row r="3952">
          <cell r="D3952" t="str">
            <v/>
          </cell>
        </row>
        <row r="3953">
          <cell r="D3953" t="str">
            <v/>
          </cell>
        </row>
        <row r="3954">
          <cell r="D3954" t="str">
            <v/>
          </cell>
        </row>
        <row r="3955">
          <cell r="D3955" t="str">
            <v/>
          </cell>
        </row>
        <row r="3956">
          <cell r="D3956" t="str">
            <v/>
          </cell>
        </row>
        <row r="3957">
          <cell r="D3957" t="str">
            <v/>
          </cell>
        </row>
        <row r="3958">
          <cell r="D3958" t="str">
            <v/>
          </cell>
        </row>
        <row r="3959">
          <cell r="D3959" t="str">
            <v/>
          </cell>
        </row>
        <row r="3960">
          <cell r="D3960" t="str">
            <v/>
          </cell>
        </row>
        <row r="3961">
          <cell r="D3961" t="str">
            <v/>
          </cell>
        </row>
        <row r="3962">
          <cell r="D3962" t="str">
            <v/>
          </cell>
        </row>
        <row r="3963">
          <cell r="D3963" t="str">
            <v/>
          </cell>
        </row>
        <row r="3964">
          <cell r="D3964" t="str">
            <v/>
          </cell>
        </row>
        <row r="3965">
          <cell r="D3965" t="str">
            <v/>
          </cell>
        </row>
        <row r="3966">
          <cell r="D3966" t="str">
            <v/>
          </cell>
        </row>
        <row r="3967">
          <cell r="D3967" t="str">
            <v/>
          </cell>
        </row>
        <row r="3968">
          <cell r="D3968" t="str">
            <v/>
          </cell>
        </row>
        <row r="3969">
          <cell r="D3969" t="str">
            <v/>
          </cell>
        </row>
        <row r="3970">
          <cell r="D3970" t="str">
            <v/>
          </cell>
        </row>
        <row r="3971">
          <cell r="D3971" t="str">
            <v/>
          </cell>
        </row>
        <row r="3972">
          <cell r="D3972" t="str">
            <v/>
          </cell>
        </row>
        <row r="3973">
          <cell r="D3973" t="str">
            <v/>
          </cell>
        </row>
        <row r="3974">
          <cell r="D3974" t="str">
            <v/>
          </cell>
        </row>
        <row r="3975">
          <cell r="D3975" t="str">
            <v/>
          </cell>
        </row>
        <row r="3976">
          <cell r="D3976" t="str">
            <v/>
          </cell>
        </row>
        <row r="3977">
          <cell r="D3977" t="str">
            <v/>
          </cell>
        </row>
        <row r="3978">
          <cell r="D3978" t="str">
            <v/>
          </cell>
        </row>
        <row r="3979">
          <cell r="D3979" t="str">
            <v/>
          </cell>
        </row>
        <row r="3980">
          <cell r="D3980" t="str">
            <v/>
          </cell>
        </row>
        <row r="3981">
          <cell r="D3981" t="str">
            <v/>
          </cell>
        </row>
        <row r="3982">
          <cell r="D3982" t="str">
            <v/>
          </cell>
        </row>
        <row r="3983">
          <cell r="D3983" t="str">
            <v/>
          </cell>
        </row>
        <row r="3984">
          <cell r="D3984" t="str">
            <v/>
          </cell>
        </row>
        <row r="3985">
          <cell r="D3985" t="str">
            <v/>
          </cell>
        </row>
        <row r="3986">
          <cell r="D3986" t="str">
            <v/>
          </cell>
        </row>
        <row r="3987">
          <cell r="D3987" t="str">
            <v/>
          </cell>
        </row>
        <row r="3988">
          <cell r="D3988" t="str">
            <v/>
          </cell>
        </row>
        <row r="3989">
          <cell r="D3989" t="str">
            <v/>
          </cell>
        </row>
        <row r="3990">
          <cell r="D3990" t="str">
            <v/>
          </cell>
        </row>
        <row r="3991">
          <cell r="D3991" t="str">
            <v/>
          </cell>
        </row>
        <row r="3992">
          <cell r="D3992" t="str">
            <v/>
          </cell>
        </row>
        <row r="3993">
          <cell r="D3993" t="str">
            <v/>
          </cell>
        </row>
        <row r="3994">
          <cell r="D3994" t="str">
            <v/>
          </cell>
        </row>
        <row r="3995">
          <cell r="D3995" t="str">
            <v/>
          </cell>
        </row>
        <row r="3996">
          <cell r="D3996" t="str">
            <v/>
          </cell>
        </row>
        <row r="3997">
          <cell r="D3997" t="str">
            <v/>
          </cell>
        </row>
        <row r="3998">
          <cell r="D3998" t="str">
            <v/>
          </cell>
        </row>
        <row r="3999">
          <cell r="D3999" t="str">
            <v/>
          </cell>
        </row>
        <row r="4000">
          <cell r="D4000" t="str">
            <v/>
          </cell>
        </row>
        <row r="4001">
          <cell r="D4001" t="str">
            <v/>
          </cell>
        </row>
        <row r="4002">
          <cell r="D4002" t="str">
            <v/>
          </cell>
        </row>
        <row r="4003">
          <cell r="D4003" t="str">
            <v/>
          </cell>
        </row>
        <row r="4004">
          <cell r="D4004" t="str">
            <v/>
          </cell>
        </row>
        <row r="4005">
          <cell r="D4005" t="str">
            <v/>
          </cell>
        </row>
        <row r="4006">
          <cell r="D4006" t="str">
            <v/>
          </cell>
        </row>
        <row r="4007">
          <cell r="D4007" t="str">
            <v/>
          </cell>
        </row>
        <row r="4008">
          <cell r="D4008" t="str">
            <v/>
          </cell>
        </row>
        <row r="4009">
          <cell r="D4009" t="str">
            <v/>
          </cell>
        </row>
        <row r="4010">
          <cell r="D4010" t="str">
            <v/>
          </cell>
        </row>
        <row r="4011">
          <cell r="D4011" t="str">
            <v/>
          </cell>
        </row>
        <row r="4012">
          <cell r="D4012" t="str">
            <v/>
          </cell>
        </row>
        <row r="4013">
          <cell r="D4013" t="str">
            <v/>
          </cell>
        </row>
        <row r="4014">
          <cell r="D4014" t="str">
            <v/>
          </cell>
        </row>
        <row r="4015">
          <cell r="D4015" t="str">
            <v/>
          </cell>
        </row>
        <row r="4016">
          <cell r="D4016" t="str">
            <v/>
          </cell>
        </row>
        <row r="4017">
          <cell r="D4017" t="str">
            <v/>
          </cell>
        </row>
        <row r="4018">
          <cell r="D4018" t="str">
            <v/>
          </cell>
        </row>
        <row r="4019">
          <cell r="D4019" t="str">
            <v/>
          </cell>
        </row>
        <row r="4020">
          <cell r="D4020" t="str">
            <v/>
          </cell>
        </row>
        <row r="4021">
          <cell r="D4021" t="str">
            <v/>
          </cell>
        </row>
        <row r="4022">
          <cell r="D4022" t="str">
            <v/>
          </cell>
        </row>
        <row r="4023">
          <cell r="D4023" t="str">
            <v/>
          </cell>
        </row>
        <row r="4024">
          <cell r="D4024" t="str">
            <v/>
          </cell>
        </row>
        <row r="4025">
          <cell r="D4025" t="str">
            <v/>
          </cell>
        </row>
        <row r="4026">
          <cell r="D4026" t="str">
            <v/>
          </cell>
        </row>
        <row r="4027">
          <cell r="D4027" t="str">
            <v/>
          </cell>
        </row>
        <row r="4028">
          <cell r="D4028" t="str">
            <v/>
          </cell>
        </row>
        <row r="4029">
          <cell r="D4029" t="str">
            <v/>
          </cell>
        </row>
        <row r="4030">
          <cell r="D4030" t="str">
            <v/>
          </cell>
        </row>
        <row r="4031">
          <cell r="D4031" t="str">
            <v/>
          </cell>
        </row>
        <row r="4032">
          <cell r="D4032" t="str">
            <v/>
          </cell>
        </row>
        <row r="4033">
          <cell r="D4033" t="str">
            <v/>
          </cell>
        </row>
        <row r="4034">
          <cell r="D4034" t="str">
            <v/>
          </cell>
        </row>
        <row r="4035">
          <cell r="D4035" t="str">
            <v/>
          </cell>
        </row>
        <row r="4036">
          <cell r="D4036" t="str">
            <v/>
          </cell>
        </row>
        <row r="4037">
          <cell r="D4037" t="str">
            <v/>
          </cell>
        </row>
        <row r="4038">
          <cell r="D4038" t="str">
            <v/>
          </cell>
        </row>
        <row r="4039">
          <cell r="D4039" t="str">
            <v/>
          </cell>
        </row>
        <row r="4040">
          <cell r="D4040" t="str">
            <v/>
          </cell>
        </row>
        <row r="4041">
          <cell r="D4041" t="str">
            <v/>
          </cell>
        </row>
        <row r="4042">
          <cell r="D4042" t="str">
            <v/>
          </cell>
        </row>
        <row r="4043">
          <cell r="D4043" t="str">
            <v/>
          </cell>
        </row>
        <row r="4044">
          <cell r="D4044" t="str">
            <v/>
          </cell>
        </row>
        <row r="4045">
          <cell r="D4045" t="str">
            <v/>
          </cell>
        </row>
        <row r="4046">
          <cell r="D4046" t="str">
            <v/>
          </cell>
        </row>
        <row r="4047">
          <cell r="D4047" t="str">
            <v/>
          </cell>
        </row>
        <row r="4048">
          <cell r="D4048" t="str">
            <v/>
          </cell>
        </row>
        <row r="4049">
          <cell r="D4049" t="str">
            <v/>
          </cell>
        </row>
        <row r="4050">
          <cell r="D4050" t="str">
            <v/>
          </cell>
        </row>
        <row r="4051">
          <cell r="D4051" t="str">
            <v/>
          </cell>
        </row>
        <row r="4052">
          <cell r="D4052" t="str">
            <v/>
          </cell>
        </row>
        <row r="4053">
          <cell r="D4053" t="str">
            <v/>
          </cell>
        </row>
        <row r="4054">
          <cell r="D4054" t="str">
            <v/>
          </cell>
        </row>
        <row r="4055">
          <cell r="D4055" t="str">
            <v/>
          </cell>
        </row>
        <row r="4056">
          <cell r="D4056" t="str">
            <v/>
          </cell>
        </row>
        <row r="4057">
          <cell r="D4057" t="str">
            <v/>
          </cell>
        </row>
        <row r="4058">
          <cell r="D4058" t="str">
            <v/>
          </cell>
        </row>
        <row r="4059">
          <cell r="D4059" t="str">
            <v/>
          </cell>
        </row>
        <row r="4060">
          <cell r="D4060" t="str">
            <v/>
          </cell>
        </row>
        <row r="4061">
          <cell r="D4061" t="str">
            <v/>
          </cell>
        </row>
        <row r="4062">
          <cell r="D4062" t="str">
            <v/>
          </cell>
        </row>
        <row r="4063">
          <cell r="D4063" t="str">
            <v/>
          </cell>
        </row>
        <row r="4064">
          <cell r="D4064" t="str">
            <v/>
          </cell>
        </row>
        <row r="4065">
          <cell r="D4065" t="str">
            <v/>
          </cell>
        </row>
        <row r="4066">
          <cell r="D4066" t="str">
            <v/>
          </cell>
        </row>
        <row r="4067">
          <cell r="D4067" t="str">
            <v/>
          </cell>
        </row>
        <row r="4068">
          <cell r="D4068" t="str">
            <v/>
          </cell>
        </row>
        <row r="4069">
          <cell r="D4069" t="str">
            <v/>
          </cell>
        </row>
        <row r="4070">
          <cell r="D4070" t="str">
            <v/>
          </cell>
        </row>
        <row r="4071">
          <cell r="D4071" t="str">
            <v/>
          </cell>
        </row>
        <row r="4072">
          <cell r="D4072" t="str">
            <v/>
          </cell>
        </row>
        <row r="4073">
          <cell r="D4073" t="str">
            <v/>
          </cell>
        </row>
        <row r="4074">
          <cell r="D4074" t="str">
            <v/>
          </cell>
        </row>
        <row r="4075">
          <cell r="D4075" t="str">
            <v/>
          </cell>
        </row>
        <row r="4076">
          <cell r="D4076" t="str">
            <v/>
          </cell>
        </row>
        <row r="4077">
          <cell r="D4077" t="str">
            <v/>
          </cell>
        </row>
        <row r="4078">
          <cell r="D4078" t="str">
            <v/>
          </cell>
        </row>
        <row r="4079">
          <cell r="D4079" t="str">
            <v/>
          </cell>
        </row>
        <row r="4080">
          <cell r="D4080" t="str">
            <v/>
          </cell>
        </row>
        <row r="4081">
          <cell r="D4081" t="str">
            <v/>
          </cell>
        </row>
        <row r="4082">
          <cell r="D4082" t="str">
            <v/>
          </cell>
        </row>
        <row r="4083">
          <cell r="D4083" t="str">
            <v/>
          </cell>
        </row>
        <row r="4084">
          <cell r="D4084" t="str">
            <v/>
          </cell>
        </row>
        <row r="4085">
          <cell r="D4085" t="str">
            <v/>
          </cell>
        </row>
        <row r="4086">
          <cell r="D4086" t="str">
            <v/>
          </cell>
        </row>
        <row r="4087">
          <cell r="D4087" t="str">
            <v/>
          </cell>
        </row>
        <row r="4088">
          <cell r="D4088" t="str">
            <v/>
          </cell>
        </row>
        <row r="4089">
          <cell r="D4089" t="str">
            <v/>
          </cell>
        </row>
        <row r="4090">
          <cell r="D4090" t="str">
            <v/>
          </cell>
        </row>
        <row r="4091">
          <cell r="D4091" t="str">
            <v/>
          </cell>
        </row>
        <row r="4092">
          <cell r="D4092" t="str">
            <v/>
          </cell>
        </row>
        <row r="4093">
          <cell r="D4093" t="str">
            <v/>
          </cell>
        </row>
        <row r="4094">
          <cell r="D4094" t="str">
            <v/>
          </cell>
        </row>
        <row r="4095">
          <cell r="D4095" t="str">
            <v/>
          </cell>
        </row>
        <row r="4096">
          <cell r="D4096" t="str">
            <v/>
          </cell>
        </row>
        <row r="4097">
          <cell r="D4097" t="str">
            <v/>
          </cell>
        </row>
        <row r="4098">
          <cell r="D4098" t="str">
            <v/>
          </cell>
        </row>
        <row r="4099">
          <cell r="D4099" t="str">
            <v/>
          </cell>
        </row>
        <row r="4100">
          <cell r="D4100" t="str">
            <v/>
          </cell>
        </row>
        <row r="4101">
          <cell r="D4101" t="str">
            <v/>
          </cell>
        </row>
        <row r="4102">
          <cell r="D4102" t="str">
            <v/>
          </cell>
        </row>
        <row r="4103">
          <cell r="D4103" t="str">
            <v/>
          </cell>
        </row>
        <row r="4104">
          <cell r="D4104" t="str">
            <v/>
          </cell>
        </row>
        <row r="4105">
          <cell r="D4105" t="str">
            <v/>
          </cell>
        </row>
        <row r="4106">
          <cell r="D4106" t="str">
            <v/>
          </cell>
        </row>
        <row r="4107">
          <cell r="D4107" t="str">
            <v/>
          </cell>
        </row>
        <row r="4108">
          <cell r="D4108" t="str">
            <v/>
          </cell>
        </row>
        <row r="4109">
          <cell r="D4109" t="str">
            <v/>
          </cell>
        </row>
        <row r="4110">
          <cell r="D4110" t="str">
            <v/>
          </cell>
        </row>
        <row r="4111">
          <cell r="D4111" t="str">
            <v/>
          </cell>
        </row>
        <row r="4112">
          <cell r="D4112" t="str">
            <v/>
          </cell>
        </row>
        <row r="4113">
          <cell r="D4113" t="str">
            <v/>
          </cell>
        </row>
        <row r="4114">
          <cell r="D4114" t="str">
            <v/>
          </cell>
        </row>
        <row r="4115">
          <cell r="D4115" t="str">
            <v/>
          </cell>
        </row>
        <row r="4116">
          <cell r="D4116" t="str">
            <v/>
          </cell>
        </row>
        <row r="4117">
          <cell r="D4117" t="str">
            <v/>
          </cell>
        </row>
        <row r="4118">
          <cell r="D4118" t="str">
            <v/>
          </cell>
        </row>
        <row r="4119">
          <cell r="D4119" t="str">
            <v/>
          </cell>
        </row>
        <row r="4120">
          <cell r="D4120" t="str">
            <v/>
          </cell>
        </row>
        <row r="4121">
          <cell r="D4121" t="str">
            <v/>
          </cell>
        </row>
        <row r="4122">
          <cell r="D4122" t="str">
            <v/>
          </cell>
        </row>
        <row r="4123">
          <cell r="D4123" t="str">
            <v/>
          </cell>
        </row>
        <row r="4124">
          <cell r="D4124" t="str">
            <v/>
          </cell>
        </row>
        <row r="4125">
          <cell r="D4125" t="str">
            <v/>
          </cell>
        </row>
        <row r="4126">
          <cell r="D4126" t="str">
            <v/>
          </cell>
        </row>
        <row r="4127">
          <cell r="D4127" t="str">
            <v/>
          </cell>
        </row>
        <row r="4128">
          <cell r="D4128" t="str">
            <v/>
          </cell>
        </row>
        <row r="4129">
          <cell r="D4129" t="str">
            <v/>
          </cell>
        </row>
        <row r="4130">
          <cell r="D4130" t="str">
            <v/>
          </cell>
        </row>
        <row r="4131">
          <cell r="D4131" t="str">
            <v/>
          </cell>
        </row>
        <row r="4132">
          <cell r="D4132" t="str">
            <v/>
          </cell>
        </row>
        <row r="4133">
          <cell r="D4133" t="str">
            <v/>
          </cell>
        </row>
        <row r="4134">
          <cell r="D4134" t="str">
            <v/>
          </cell>
        </row>
        <row r="4135">
          <cell r="D4135" t="str">
            <v/>
          </cell>
        </row>
        <row r="4136">
          <cell r="D4136" t="str">
            <v/>
          </cell>
        </row>
        <row r="4137">
          <cell r="D4137" t="str">
            <v/>
          </cell>
        </row>
        <row r="4138">
          <cell r="D4138" t="str">
            <v/>
          </cell>
        </row>
        <row r="4139">
          <cell r="D4139" t="str">
            <v/>
          </cell>
        </row>
        <row r="4140">
          <cell r="D4140" t="str">
            <v/>
          </cell>
        </row>
        <row r="4141">
          <cell r="D4141" t="str">
            <v/>
          </cell>
        </row>
        <row r="4142">
          <cell r="D4142" t="str">
            <v/>
          </cell>
        </row>
        <row r="4143">
          <cell r="D4143" t="str">
            <v/>
          </cell>
        </row>
        <row r="4144">
          <cell r="D4144" t="str">
            <v/>
          </cell>
        </row>
        <row r="4145">
          <cell r="D4145" t="str">
            <v/>
          </cell>
        </row>
        <row r="4146">
          <cell r="D4146" t="str">
            <v/>
          </cell>
        </row>
        <row r="4147">
          <cell r="D4147" t="str">
            <v/>
          </cell>
        </row>
        <row r="4148">
          <cell r="D4148" t="str">
            <v/>
          </cell>
        </row>
        <row r="4149">
          <cell r="D4149" t="str">
            <v/>
          </cell>
        </row>
        <row r="4150">
          <cell r="D4150" t="str">
            <v/>
          </cell>
        </row>
        <row r="4151">
          <cell r="D4151" t="str">
            <v/>
          </cell>
        </row>
        <row r="4152">
          <cell r="D4152" t="str">
            <v/>
          </cell>
        </row>
        <row r="4153">
          <cell r="D4153" t="str">
            <v/>
          </cell>
        </row>
        <row r="4154">
          <cell r="D4154" t="str">
            <v/>
          </cell>
        </row>
        <row r="4155">
          <cell r="D4155" t="str">
            <v/>
          </cell>
        </row>
        <row r="4156">
          <cell r="D4156" t="str">
            <v/>
          </cell>
        </row>
        <row r="4157">
          <cell r="D4157" t="str">
            <v/>
          </cell>
        </row>
        <row r="4158">
          <cell r="D4158" t="str">
            <v/>
          </cell>
        </row>
        <row r="4159">
          <cell r="D4159" t="str">
            <v/>
          </cell>
        </row>
        <row r="4160">
          <cell r="D4160" t="str">
            <v/>
          </cell>
        </row>
        <row r="4161">
          <cell r="D4161" t="str">
            <v/>
          </cell>
        </row>
        <row r="4162">
          <cell r="D4162" t="str">
            <v/>
          </cell>
        </row>
        <row r="4163">
          <cell r="D4163" t="str">
            <v/>
          </cell>
        </row>
        <row r="4164">
          <cell r="D4164" t="str">
            <v/>
          </cell>
        </row>
        <row r="4165">
          <cell r="D4165" t="str">
            <v/>
          </cell>
        </row>
        <row r="4166">
          <cell r="D4166" t="str">
            <v/>
          </cell>
        </row>
        <row r="4167">
          <cell r="D4167" t="str">
            <v/>
          </cell>
        </row>
        <row r="4168">
          <cell r="D4168" t="str">
            <v/>
          </cell>
        </row>
        <row r="4169">
          <cell r="D4169" t="str">
            <v/>
          </cell>
        </row>
        <row r="4170">
          <cell r="D4170" t="str">
            <v/>
          </cell>
        </row>
        <row r="4171">
          <cell r="D4171" t="str">
            <v/>
          </cell>
        </row>
        <row r="4172">
          <cell r="D4172" t="str">
            <v/>
          </cell>
        </row>
        <row r="4173">
          <cell r="D4173" t="str">
            <v/>
          </cell>
        </row>
        <row r="4174">
          <cell r="D4174" t="str">
            <v/>
          </cell>
        </row>
        <row r="4175">
          <cell r="D4175" t="str">
            <v/>
          </cell>
        </row>
        <row r="4176">
          <cell r="D4176" t="str">
            <v/>
          </cell>
        </row>
        <row r="4177">
          <cell r="D4177" t="str">
            <v/>
          </cell>
        </row>
        <row r="4178">
          <cell r="D4178" t="str">
            <v/>
          </cell>
        </row>
        <row r="4179">
          <cell r="D4179" t="str">
            <v/>
          </cell>
        </row>
        <row r="4180">
          <cell r="D4180" t="str">
            <v/>
          </cell>
        </row>
        <row r="4181">
          <cell r="D4181" t="str">
            <v/>
          </cell>
        </row>
        <row r="4182">
          <cell r="D4182" t="str">
            <v/>
          </cell>
        </row>
        <row r="4183">
          <cell r="D4183" t="str">
            <v/>
          </cell>
        </row>
        <row r="4184">
          <cell r="D4184" t="str">
            <v/>
          </cell>
        </row>
        <row r="4185">
          <cell r="D4185" t="str">
            <v/>
          </cell>
        </row>
        <row r="4186">
          <cell r="D4186" t="str">
            <v/>
          </cell>
        </row>
        <row r="4187">
          <cell r="D4187" t="str">
            <v/>
          </cell>
        </row>
        <row r="4188">
          <cell r="D4188" t="str">
            <v/>
          </cell>
        </row>
        <row r="4189">
          <cell r="D4189" t="str">
            <v/>
          </cell>
        </row>
        <row r="4190">
          <cell r="D4190" t="str">
            <v/>
          </cell>
        </row>
        <row r="4191">
          <cell r="D4191" t="str">
            <v/>
          </cell>
        </row>
        <row r="4192">
          <cell r="D4192" t="str">
            <v/>
          </cell>
        </row>
        <row r="4193">
          <cell r="D4193" t="str">
            <v/>
          </cell>
        </row>
        <row r="4194">
          <cell r="D4194" t="str">
            <v/>
          </cell>
        </row>
        <row r="4195">
          <cell r="D4195" t="str">
            <v/>
          </cell>
        </row>
        <row r="4196">
          <cell r="D4196" t="str">
            <v/>
          </cell>
        </row>
        <row r="4197">
          <cell r="D4197" t="str">
            <v/>
          </cell>
        </row>
        <row r="4198">
          <cell r="D4198" t="str">
            <v/>
          </cell>
        </row>
        <row r="4199">
          <cell r="D4199" t="str">
            <v/>
          </cell>
        </row>
        <row r="4200">
          <cell r="D4200" t="str">
            <v/>
          </cell>
        </row>
        <row r="4201">
          <cell r="D4201" t="str">
            <v/>
          </cell>
        </row>
        <row r="4202">
          <cell r="D4202" t="str">
            <v/>
          </cell>
        </row>
        <row r="4203">
          <cell r="D4203" t="str">
            <v/>
          </cell>
        </row>
        <row r="4204">
          <cell r="D4204" t="str">
            <v/>
          </cell>
        </row>
        <row r="4205">
          <cell r="D4205" t="str">
            <v/>
          </cell>
        </row>
        <row r="4206">
          <cell r="D4206" t="str">
            <v/>
          </cell>
        </row>
        <row r="4207">
          <cell r="D4207" t="str">
            <v/>
          </cell>
        </row>
        <row r="4208">
          <cell r="D4208" t="str">
            <v/>
          </cell>
        </row>
        <row r="4209">
          <cell r="D4209" t="str">
            <v/>
          </cell>
        </row>
        <row r="4210">
          <cell r="D4210" t="str">
            <v/>
          </cell>
        </row>
        <row r="4211">
          <cell r="D4211" t="str">
            <v/>
          </cell>
        </row>
        <row r="4212">
          <cell r="D4212" t="str">
            <v/>
          </cell>
        </row>
        <row r="4213">
          <cell r="D4213" t="str">
            <v/>
          </cell>
        </row>
        <row r="4214">
          <cell r="D4214" t="str">
            <v/>
          </cell>
        </row>
        <row r="4215">
          <cell r="D4215" t="str">
            <v/>
          </cell>
        </row>
        <row r="4216">
          <cell r="D4216" t="str">
            <v/>
          </cell>
        </row>
        <row r="4217">
          <cell r="D4217" t="str">
            <v/>
          </cell>
        </row>
        <row r="4218">
          <cell r="D4218" t="str">
            <v/>
          </cell>
        </row>
        <row r="4219">
          <cell r="D4219" t="str">
            <v/>
          </cell>
        </row>
        <row r="4220">
          <cell r="D4220" t="str">
            <v/>
          </cell>
        </row>
        <row r="4221">
          <cell r="D4221" t="str">
            <v/>
          </cell>
        </row>
        <row r="4222">
          <cell r="D4222" t="str">
            <v/>
          </cell>
        </row>
        <row r="4223">
          <cell r="D4223" t="str">
            <v/>
          </cell>
        </row>
        <row r="4224">
          <cell r="D4224" t="str">
            <v/>
          </cell>
        </row>
        <row r="4225">
          <cell r="D4225" t="str">
            <v/>
          </cell>
        </row>
        <row r="4226">
          <cell r="D4226" t="str">
            <v/>
          </cell>
        </row>
        <row r="4227">
          <cell r="D4227" t="str">
            <v/>
          </cell>
        </row>
        <row r="4228">
          <cell r="D4228" t="str">
            <v/>
          </cell>
        </row>
        <row r="4229">
          <cell r="D4229" t="str">
            <v/>
          </cell>
        </row>
        <row r="4230">
          <cell r="D4230" t="str">
            <v/>
          </cell>
        </row>
        <row r="4231">
          <cell r="D4231" t="str">
            <v/>
          </cell>
        </row>
        <row r="4232">
          <cell r="D4232" t="str">
            <v/>
          </cell>
        </row>
        <row r="4233">
          <cell r="D4233" t="str">
            <v/>
          </cell>
        </row>
        <row r="4234">
          <cell r="D4234" t="str">
            <v/>
          </cell>
        </row>
        <row r="4235">
          <cell r="D4235" t="str">
            <v/>
          </cell>
        </row>
        <row r="4236">
          <cell r="D4236" t="str">
            <v/>
          </cell>
        </row>
        <row r="4237">
          <cell r="D4237" t="str">
            <v/>
          </cell>
        </row>
        <row r="4238">
          <cell r="D4238" t="str">
            <v/>
          </cell>
        </row>
        <row r="4239">
          <cell r="D4239" t="str">
            <v/>
          </cell>
        </row>
        <row r="4240">
          <cell r="D4240" t="str">
            <v/>
          </cell>
        </row>
        <row r="4241">
          <cell r="D4241" t="str">
            <v/>
          </cell>
        </row>
        <row r="4242">
          <cell r="D4242" t="str">
            <v/>
          </cell>
        </row>
        <row r="4243">
          <cell r="D4243" t="str">
            <v/>
          </cell>
        </row>
        <row r="4244">
          <cell r="D4244" t="str">
            <v/>
          </cell>
        </row>
        <row r="4245">
          <cell r="D4245" t="str">
            <v/>
          </cell>
        </row>
        <row r="4246">
          <cell r="D4246" t="str">
            <v/>
          </cell>
        </row>
        <row r="4247">
          <cell r="D4247" t="str">
            <v/>
          </cell>
        </row>
        <row r="4248">
          <cell r="D4248" t="str">
            <v/>
          </cell>
        </row>
        <row r="4249">
          <cell r="D4249" t="str">
            <v/>
          </cell>
        </row>
        <row r="4250">
          <cell r="D4250" t="str">
            <v/>
          </cell>
        </row>
        <row r="4251">
          <cell r="D4251" t="str">
            <v/>
          </cell>
        </row>
        <row r="4252">
          <cell r="D4252" t="str">
            <v/>
          </cell>
        </row>
        <row r="4253">
          <cell r="D4253" t="str">
            <v/>
          </cell>
        </row>
        <row r="4254">
          <cell r="D4254" t="str">
            <v/>
          </cell>
        </row>
        <row r="4255">
          <cell r="D4255" t="str">
            <v/>
          </cell>
        </row>
        <row r="4256">
          <cell r="D4256" t="str">
            <v/>
          </cell>
        </row>
        <row r="4257">
          <cell r="D4257" t="str">
            <v/>
          </cell>
        </row>
        <row r="4258">
          <cell r="D4258" t="str">
            <v/>
          </cell>
        </row>
        <row r="4259">
          <cell r="D4259" t="str">
            <v/>
          </cell>
        </row>
        <row r="4260">
          <cell r="D4260" t="str">
            <v/>
          </cell>
        </row>
        <row r="4261">
          <cell r="D4261" t="str">
            <v/>
          </cell>
        </row>
        <row r="4262">
          <cell r="D4262" t="str">
            <v/>
          </cell>
        </row>
        <row r="4263">
          <cell r="D4263" t="str">
            <v/>
          </cell>
        </row>
        <row r="4264">
          <cell r="D4264" t="str">
            <v/>
          </cell>
        </row>
        <row r="4265">
          <cell r="D4265" t="str">
            <v/>
          </cell>
        </row>
        <row r="4266">
          <cell r="D4266" t="str">
            <v/>
          </cell>
        </row>
        <row r="4267">
          <cell r="D4267" t="str">
            <v/>
          </cell>
        </row>
        <row r="4268">
          <cell r="D4268" t="str">
            <v/>
          </cell>
        </row>
        <row r="4269">
          <cell r="D4269" t="str">
            <v/>
          </cell>
        </row>
        <row r="4270">
          <cell r="D4270" t="str">
            <v/>
          </cell>
        </row>
        <row r="4271">
          <cell r="D4271" t="str">
            <v/>
          </cell>
        </row>
        <row r="4272">
          <cell r="D4272" t="str">
            <v/>
          </cell>
        </row>
        <row r="4273">
          <cell r="D4273" t="str">
            <v/>
          </cell>
        </row>
        <row r="4274">
          <cell r="D4274" t="str">
            <v/>
          </cell>
        </row>
        <row r="4275">
          <cell r="D4275" t="str">
            <v/>
          </cell>
        </row>
        <row r="4276">
          <cell r="D4276" t="str">
            <v/>
          </cell>
        </row>
        <row r="4277">
          <cell r="D4277" t="str">
            <v/>
          </cell>
        </row>
        <row r="4278">
          <cell r="D4278" t="str">
            <v/>
          </cell>
        </row>
        <row r="4279">
          <cell r="D4279" t="str">
            <v/>
          </cell>
        </row>
        <row r="4280">
          <cell r="D4280" t="str">
            <v/>
          </cell>
        </row>
        <row r="4281">
          <cell r="D4281" t="str">
            <v/>
          </cell>
        </row>
        <row r="4282">
          <cell r="D4282" t="str">
            <v/>
          </cell>
        </row>
        <row r="4283">
          <cell r="D4283" t="str">
            <v/>
          </cell>
        </row>
        <row r="4284">
          <cell r="D4284" t="str">
            <v/>
          </cell>
        </row>
        <row r="4285">
          <cell r="D4285" t="str">
            <v/>
          </cell>
        </row>
        <row r="4286">
          <cell r="D4286" t="str">
            <v/>
          </cell>
        </row>
        <row r="4287">
          <cell r="D4287" t="str">
            <v/>
          </cell>
        </row>
        <row r="4288">
          <cell r="D4288" t="str">
            <v/>
          </cell>
        </row>
        <row r="4289">
          <cell r="D4289" t="str">
            <v/>
          </cell>
        </row>
        <row r="4290">
          <cell r="D4290" t="str">
            <v/>
          </cell>
        </row>
        <row r="4291">
          <cell r="D4291" t="str">
            <v/>
          </cell>
        </row>
        <row r="4292">
          <cell r="D4292" t="str">
            <v/>
          </cell>
        </row>
        <row r="4293">
          <cell r="D4293" t="str">
            <v/>
          </cell>
        </row>
        <row r="4294">
          <cell r="D4294" t="str">
            <v/>
          </cell>
        </row>
        <row r="4295">
          <cell r="D4295" t="str">
            <v/>
          </cell>
        </row>
        <row r="4296">
          <cell r="D4296" t="str">
            <v/>
          </cell>
        </row>
        <row r="4297">
          <cell r="D4297" t="str">
            <v/>
          </cell>
        </row>
        <row r="4298">
          <cell r="D4298" t="str">
            <v/>
          </cell>
        </row>
        <row r="4299">
          <cell r="D4299" t="str">
            <v/>
          </cell>
        </row>
        <row r="4300">
          <cell r="D4300" t="str">
            <v/>
          </cell>
        </row>
        <row r="4301">
          <cell r="D4301" t="str">
            <v/>
          </cell>
        </row>
        <row r="4302">
          <cell r="D4302" t="str">
            <v/>
          </cell>
        </row>
        <row r="4303">
          <cell r="D4303" t="str">
            <v/>
          </cell>
        </row>
        <row r="4304">
          <cell r="D4304" t="str">
            <v/>
          </cell>
        </row>
        <row r="4305">
          <cell r="D4305" t="str">
            <v/>
          </cell>
        </row>
        <row r="4306">
          <cell r="D4306" t="str">
            <v/>
          </cell>
        </row>
        <row r="4307">
          <cell r="D4307" t="str">
            <v/>
          </cell>
        </row>
        <row r="4308">
          <cell r="D4308" t="str">
            <v/>
          </cell>
        </row>
        <row r="4309">
          <cell r="D4309" t="str">
            <v/>
          </cell>
        </row>
        <row r="4310">
          <cell r="D4310" t="str">
            <v/>
          </cell>
        </row>
        <row r="4311">
          <cell r="D4311" t="str">
            <v/>
          </cell>
        </row>
        <row r="4312">
          <cell r="D4312" t="str">
            <v/>
          </cell>
        </row>
        <row r="4313">
          <cell r="D4313" t="str">
            <v/>
          </cell>
        </row>
        <row r="4314">
          <cell r="D4314" t="str">
            <v/>
          </cell>
        </row>
        <row r="4315">
          <cell r="D4315" t="str">
            <v/>
          </cell>
        </row>
        <row r="4316">
          <cell r="D4316" t="str">
            <v/>
          </cell>
        </row>
        <row r="4317">
          <cell r="D4317" t="str">
            <v/>
          </cell>
        </row>
        <row r="4318">
          <cell r="D4318" t="str">
            <v/>
          </cell>
        </row>
        <row r="4319">
          <cell r="D4319" t="str">
            <v/>
          </cell>
        </row>
        <row r="4320">
          <cell r="D4320" t="str">
            <v/>
          </cell>
        </row>
        <row r="4321">
          <cell r="D4321" t="str">
            <v/>
          </cell>
        </row>
        <row r="4322">
          <cell r="D4322" t="str">
            <v/>
          </cell>
        </row>
        <row r="4323">
          <cell r="D4323" t="str">
            <v/>
          </cell>
        </row>
        <row r="4324">
          <cell r="D4324" t="str">
            <v/>
          </cell>
        </row>
        <row r="4325">
          <cell r="D4325" t="str">
            <v/>
          </cell>
        </row>
        <row r="4326">
          <cell r="D4326" t="str">
            <v/>
          </cell>
        </row>
        <row r="4327">
          <cell r="D4327" t="str">
            <v/>
          </cell>
        </row>
        <row r="4328">
          <cell r="D4328" t="str">
            <v/>
          </cell>
        </row>
        <row r="4329">
          <cell r="D4329" t="str">
            <v/>
          </cell>
        </row>
        <row r="4330">
          <cell r="D4330" t="str">
            <v/>
          </cell>
        </row>
        <row r="4331">
          <cell r="D4331" t="str">
            <v/>
          </cell>
        </row>
        <row r="4332">
          <cell r="D4332" t="str">
            <v/>
          </cell>
        </row>
        <row r="4333">
          <cell r="D4333" t="str">
            <v/>
          </cell>
        </row>
        <row r="4334">
          <cell r="D4334" t="str">
            <v/>
          </cell>
        </row>
        <row r="4335">
          <cell r="D4335" t="str">
            <v/>
          </cell>
        </row>
        <row r="4336">
          <cell r="D4336" t="str">
            <v/>
          </cell>
        </row>
        <row r="4337">
          <cell r="D4337" t="str">
            <v/>
          </cell>
        </row>
        <row r="4338">
          <cell r="D4338" t="str">
            <v/>
          </cell>
        </row>
        <row r="4339">
          <cell r="D4339" t="str">
            <v/>
          </cell>
        </row>
        <row r="4340">
          <cell r="D4340" t="str">
            <v/>
          </cell>
        </row>
        <row r="4341">
          <cell r="D4341" t="str">
            <v/>
          </cell>
        </row>
        <row r="4342">
          <cell r="D4342" t="str">
            <v/>
          </cell>
        </row>
        <row r="4343">
          <cell r="D4343" t="str">
            <v/>
          </cell>
        </row>
        <row r="4344">
          <cell r="D4344" t="str">
            <v/>
          </cell>
        </row>
        <row r="4345">
          <cell r="D4345" t="str">
            <v/>
          </cell>
        </row>
        <row r="4346">
          <cell r="D4346" t="str">
            <v/>
          </cell>
        </row>
        <row r="4347">
          <cell r="D4347" t="str">
            <v/>
          </cell>
        </row>
        <row r="4348">
          <cell r="D4348" t="str">
            <v/>
          </cell>
        </row>
        <row r="4349">
          <cell r="D4349" t="str">
            <v/>
          </cell>
        </row>
        <row r="4350">
          <cell r="D4350" t="str">
            <v/>
          </cell>
        </row>
        <row r="4351">
          <cell r="D4351" t="str">
            <v/>
          </cell>
        </row>
        <row r="4352">
          <cell r="D4352" t="str">
            <v/>
          </cell>
        </row>
        <row r="4353">
          <cell r="D4353" t="str">
            <v/>
          </cell>
        </row>
        <row r="4354">
          <cell r="D4354" t="str">
            <v/>
          </cell>
        </row>
        <row r="4355">
          <cell r="D4355" t="str">
            <v/>
          </cell>
        </row>
        <row r="4356">
          <cell r="D4356" t="str">
            <v/>
          </cell>
        </row>
        <row r="4357">
          <cell r="D4357" t="str">
            <v/>
          </cell>
        </row>
        <row r="4358">
          <cell r="D4358" t="str">
            <v/>
          </cell>
        </row>
        <row r="4359">
          <cell r="D4359" t="str">
            <v/>
          </cell>
        </row>
        <row r="4360">
          <cell r="D4360" t="str">
            <v/>
          </cell>
        </row>
        <row r="4361">
          <cell r="D4361" t="str">
            <v/>
          </cell>
        </row>
        <row r="4362">
          <cell r="D4362" t="str">
            <v/>
          </cell>
        </row>
        <row r="4363">
          <cell r="D4363" t="str">
            <v/>
          </cell>
        </row>
        <row r="4364">
          <cell r="D4364" t="str">
            <v/>
          </cell>
        </row>
        <row r="4365">
          <cell r="D4365" t="str">
            <v/>
          </cell>
        </row>
        <row r="4366">
          <cell r="D4366" t="str">
            <v/>
          </cell>
        </row>
        <row r="4367">
          <cell r="D4367" t="str">
            <v/>
          </cell>
        </row>
        <row r="4368">
          <cell r="D4368" t="str">
            <v/>
          </cell>
        </row>
        <row r="4369">
          <cell r="D4369" t="str">
            <v/>
          </cell>
        </row>
        <row r="4370">
          <cell r="D4370" t="str">
            <v/>
          </cell>
        </row>
        <row r="4371">
          <cell r="D4371" t="str">
            <v/>
          </cell>
        </row>
        <row r="4372">
          <cell r="D4372" t="str">
            <v/>
          </cell>
        </row>
        <row r="4373">
          <cell r="D4373" t="str">
            <v/>
          </cell>
        </row>
        <row r="4374">
          <cell r="D4374" t="str">
            <v/>
          </cell>
        </row>
        <row r="4375">
          <cell r="D4375" t="str">
            <v/>
          </cell>
        </row>
        <row r="4376">
          <cell r="D4376" t="str">
            <v/>
          </cell>
        </row>
        <row r="4377">
          <cell r="D4377" t="str">
            <v/>
          </cell>
        </row>
        <row r="4378">
          <cell r="D4378" t="str">
            <v/>
          </cell>
        </row>
        <row r="4379">
          <cell r="D4379" t="str">
            <v/>
          </cell>
        </row>
        <row r="4380">
          <cell r="D4380" t="str">
            <v/>
          </cell>
        </row>
        <row r="4381">
          <cell r="D4381" t="str">
            <v/>
          </cell>
        </row>
        <row r="4382">
          <cell r="D4382" t="str">
            <v/>
          </cell>
        </row>
        <row r="4383">
          <cell r="D4383" t="str">
            <v/>
          </cell>
        </row>
        <row r="4384">
          <cell r="D4384" t="str">
            <v/>
          </cell>
        </row>
        <row r="4385">
          <cell r="D4385" t="str">
            <v/>
          </cell>
        </row>
        <row r="4386">
          <cell r="D4386" t="str">
            <v/>
          </cell>
        </row>
        <row r="4387">
          <cell r="D4387" t="str">
            <v/>
          </cell>
        </row>
        <row r="4388">
          <cell r="D4388" t="str">
            <v/>
          </cell>
        </row>
        <row r="4389">
          <cell r="D4389" t="str">
            <v/>
          </cell>
        </row>
        <row r="4390">
          <cell r="D4390" t="str">
            <v/>
          </cell>
        </row>
        <row r="4391">
          <cell r="D4391" t="str">
            <v/>
          </cell>
        </row>
        <row r="4392">
          <cell r="D4392" t="str">
            <v/>
          </cell>
        </row>
        <row r="4393">
          <cell r="D4393" t="str">
            <v/>
          </cell>
        </row>
        <row r="4394">
          <cell r="D4394" t="str">
            <v/>
          </cell>
        </row>
        <row r="4395">
          <cell r="D4395" t="str">
            <v/>
          </cell>
        </row>
        <row r="4396">
          <cell r="D4396" t="str">
            <v/>
          </cell>
        </row>
        <row r="4397">
          <cell r="D4397" t="str">
            <v/>
          </cell>
        </row>
        <row r="4398">
          <cell r="D4398" t="str">
            <v/>
          </cell>
        </row>
        <row r="4399">
          <cell r="D4399" t="str">
            <v/>
          </cell>
        </row>
        <row r="4400">
          <cell r="D4400" t="str">
            <v/>
          </cell>
        </row>
        <row r="4401">
          <cell r="D4401" t="str">
            <v/>
          </cell>
        </row>
        <row r="4402">
          <cell r="D4402" t="str">
            <v/>
          </cell>
        </row>
        <row r="4403">
          <cell r="D4403" t="str">
            <v/>
          </cell>
        </row>
        <row r="4404">
          <cell r="D4404" t="str">
            <v/>
          </cell>
        </row>
        <row r="4405">
          <cell r="D4405" t="str">
            <v/>
          </cell>
        </row>
        <row r="4406">
          <cell r="D4406" t="str">
            <v/>
          </cell>
        </row>
        <row r="4407">
          <cell r="D4407" t="str">
            <v/>
          </cell>
        </row>
        <row r="4408">
          <cell r="D4408" t="str">
            <v/>
          </cell>
        </row>
        <row r="4409">
          <cell r="D4409" t="str">
            <v/>
          </cell>
        </row>
        <row r="4410">
          <cell r="D4410" t="str">
            <v/>
          </cell>
        </row>
        <row r="4411">
          <cell r="D4411" t="str">
            <v/>
          </cell>
        </row>
        <row r="4412">
          <cell r="D4412" t="str">
            <v/>
          </cell>
        </row>
        <row r="4413">
          <cell r="D4413" t="str">
            <v/>
          </cell>
        </row>
        <row r="4414">
          <cell r="D4414" t="str">
            <v/>
          </cell>
        </row>
        <row r="4415">
          <cell r="D4415" t="str">
            <v/>
          </cell>
        </row>
        <row r="4416">
          <cell r="D4416" t="str">
            <v/>
          </cell>
        </row>
        <row r="4417">
          <cell r="D4417" t="str">
            <v/>
          </cell>
        </row>
        <row r="4418">
          <cell r="D4418" t="str">
            <v/>
          </cell>
        </row>
        <row r="4419">
          <cell r="D4419" t="str">
            <v/>
          </cell>
        </row>
        <row r="4420">
          <cell r="D4420" t="str">
            <v/>
          </cell>
        </row>
        <row r="4421">
          <cell r="D4421" t="str">
            <v/>
          </cell>
        </row>
        <row r="4422">
          <cell r="D4422" t="str">
            <v/>
          </cell>
        </row>
        <row r="4423">
          <cell r="D4423" t="str">
            <v/>
          </cell>
        </row>
        <row r="4424">
          <cell r="D4424" t="str">
            <v/>
          </cell>
        </row>
        <row r="4425">
          <cell r="D4425" t="str">
            <v/>
          </cell>
        </row>
        <row r="4426">
          <cell r="D4426" t="str">
            <v/>
          </cell>
        </row>
        <row r="4427">
          <cell r="D4427" t="str">
            <v/>
          </cell>
        </row>
        <row r="4428">
          <cell r="D4428" t="str">
            <v/>
          </cell>
        </row>
        <row r="4429">
          <cell r="D4429" t="str">
            <v/>
          </cell>
        </row>
        <row r="4430">
          <cell r="D4430" t="str">
            <v/>
          </cell>
        </row>
        <row r="4431">
          <cell r="D4431" t="str">
            <v/>
          </cell>
        </row>
        <row r="4432">
          <cell r="D4432" t="str">
            <v/>
          </cell>
        </row>
        <row r="4433">
          <cell r="D4433" t="str">
            <v/>
          </cell>
        </row>
        <row r="4434">
          <cell r="D4434" t="str">
            <v/>
          </cell>
        </row>
        <row r="4435">
          <cell r="D4435" t="str">
            <v/>
          </cell>
        </row>
        <row r="4436">
          <cell r="D4436" t="str">
            <v/>
          </cell>
        </row>
        <row r="4437">
          <cell r="D4437" t="str">
            <v/>
          </cell>
        </row>
        <row r="4438">
          <cell r="D4438" t="str">
            <v/>
          </cell>
        </row>
        <row r="4439">
          <cell r="D4439" t="str">
            <v/>
          </cell>
        </row>
        <row r="4440">
          <cell r="D4440" t="str">
            <v/>
          </cell>
        </row>
        <row r="4441">
          <cell r="D4441" t="str">
            <v/>
          </cell>
        </row>
        <row r="4442">
          <cell r="D4442" t="str">
            <v/>
          </cell>
        </row>
        <row r="4443">
          <cell r="D4443" t="str">
            <v/>
          </cell>
        </row>
        <row r="4444">
          <cell r="D4444" t="str">
            <v/>
          </cell>
        </row>
        <row r="4445">
          <cell r="D4445" t="str">
            <v/>
          </cell>
        </row>
        <row r="4446">
          <cell r="D4446" t="str">
            <v/>
          </cell>
        </row>
        <row r="4447">
          <cell r="D4447" t="str">
            <v/>
          </cell>
        </row>
        <row r="4448">
          <cell r="D4448" t="str">
            <v/>
          </cell>
        </row>
        <row r="4449">
          <cell r="D4449" t="str">
            <v/>
          </cell>
        </row>
        <row r="4450">
          <cell r="D4450" t="str">
            <v/>
          </cell>
        </row>
        <row r="4451">
          <cell r="D4451" t="str">
            <v/>
          </cell>
        </row>
        <row r="4452">
          <cell r="D4452" t="str">
            <v/>
          </cell>
        </row>
        <row r="4453">
          <cell r="D4453" t="str">
            <v/>
          </cell>
        </row>
        <row r="4454">
          <cell r="D4454" t="str">
            <v/>
          </cell>
        </row>
        <row r="4455">
          <cell r="D4455" t="str">
            <v/>
          </cell>
        </row>
        <row r="4456">
          <cell r="D4456" t="str">
            <v/>
          </cell>
        </row>
        <row r="4457">
          <cell r="D4457" t="str">
            <v/>
          </cell>
        </row>
        <row r="4458">
          <cell r="D4458" t="str">
            <v/>
          </cell>
        </row>
        <row r="4459">
          <cell r="D4459" t="str">
            <v/>
          </cell>
        </row>
        <row r="4460">
          <cell r="D4460" t="str">
            <v/>
          </cell>
        </row>
        <row r="4461">
          <cell r="D4461" t="str">
            <v/>
          </cell>
        </row>
        <row r="4462">
          <cell r="D4462" t="str">
            <v/>
          </cell>
        </row>
        <row r="4463">
          <cell r="D4463" t="str">
            <v/>
          </cell>
        </row>
        <row r="4464">
          <cell r="D4464" t="str">
            <v/>
          </cell>
        </row>
        <row r="4465">
          <cell r="D4465" t="str">
            <v/>
          </cell>
        </row>
        <row r="4466">
          <cell r="D4466" t="str">
            <v/>
          </cell>
        </row>
        <row r="4467">
          <cell r="D4467" t="str">
            <v/>
          </cell>
        </row>
        <row r="4468">
          <cell r="D4468" t="str">
            <v/>
          </cell>
        </row>
        <row r="4469">
          <cell r="D4469" t="str">
            <v/>
          </cell>
        </row>
        <row r="4470">
          <cell r="D4470" t="str">
            <v/>
          </cell>
        </row>
        <row r="4471">
          <cell r="D4471" t="str">
            <v/>
          </cell>
        </row>
        <row r="4472">
          <cell r="D4472" t="str">
            <v/>
          </cell>
        </row>
        <row r="4473">
          <cell r="D4473" t="str">
            <v/>
          </cell>
        </row>
        <row r="4474">
          <cell r="D4474" t="str">
            <v/>
          </cell>
        </row>
        <row r="4475">
          <cell r="D4475" t="str">
            <v/>
          </cell>
        </row>
        <row r="4476">
          <cell r="D4476" t="str">
            <v/>
          </cell>
        </row>
        <row r="4477">
          <cell r="D4477" t="str">
            <v/>
          </cell>
        </row>
        <row r="4478">
          <cell r="D4478" t="str">
            <v/>
          </cell>
        </row>
        <row r="4479">
          <cell r="D4479" t="str">
            <v/>
          </cell>
        </row>
        <row r="4480">
          <cell r="D4480" t="str">
            <v/>
          </cell>
        </row>
        <row r="4481">
          <cell r="D4481" t="str">
            <v/>
          </cell>
        </row>
        <row r="4482">
          <cell r="D4482" t="str">
            <v/>
          </cell>
        </row>
        <row r="4483">
          <cell r="D4483" t="str">
            <v/>
          </cell>
        </row>
        <row r="4484">
          <cell r="D4484" t="str">
            <v/>
          </cell>
        </row>
        <row r="4485">
          <cell r="D4485" t="str">
            <v/>
          </cell>
        </row>
        <row r="4486">
          <cell r="D4486" t="str">
            <v/>
          </cell>
        </row>
        <row r="4487">
          <cell r="D4487" t="str">
            <v/>
          </cell>
        </row>
        <row r="4488">
          <cell r="D4488" t="str">
            <v/>
          </cell>
        </row>
        <row r="4489">
          <cell r="D4489" t="str">
            <v/>
          </cell>
        </row>
        <row r="4490">
          <cell r="D4490" t="str">
            <v/>
          </cell>
        </row>
        <row r="4491">
          <cell r="D4491" t="str">
            <v/>
          </cell>
        </row>
        <row r="4492">
          <cell r="D4492" t="str">
            <v/>
          </cell>
        </row>
        <row r="4493">
          <cell r="D4493" t="str">
            <v/>
          </cell>
        </row>
        <row r="4494">
          <cell r="D4494" t="str">
            <v/>
          </cell>
        </row>
        <row r="4495">
          <cell r="D4495" t="str">
            <v/>
          </cell>
        </row>
        <row r="4496">
          <cell r="D4496" t="str">
            <v/>
          </cell>
        </row>
        <row r="4497">
          <cell r="D4497" t="str">
            <v/>
          </cell>
        </row>
        <row r="4498">
          <cell r="D4498" t="str">
            <v/>
          </cell>
        </row>
        <row r="4499">
          <cell r="D4499" t="str">
            <v/>
          </cell>
        </row>
        <row r="4500">
          <cell r="D4500" t="str">
            <v/>
          </cell>
        </row>
        <row r="4501">
          <cell r="D4501" t="str">
            <v/>
          </cell>
        </row>
        <row r="4502">
          <cell r="D4502" t="str">
            <v/>
          </cell>
        </row>
        <row r="4503">
          <cell r="D4503" t="str">
            <v/>
          </cell>
        </row>
        <row r="4504">
          <cell r="D4504" t="str">
            <v/>
          </cell>
        </row>
        <row r="4505">
          <cell r="D4505" t="str">
            <v/>
          </cell>
        </row>
        <row r="4506">
          <cell r="D4506" t="str">
            <v/>
          </cell>
        </row>
        <row r="4507">
          <cell r="D4507" t="str">
            <v/>
          </cell>
        </row>
        <row r="4508">
          <cell r="D4508" t="str">
            <v/>
          </cell>
        </row>
        <row r="4509">
          <cell r="D4509" t="str">
            <v/>
          </cell>
        </row>
        <row r="4510">
          <cell r="D4510" t="str">
            <v/>
          </cell>
        </row>
        <row r="4511">
          <cell r="D4511" t="str">
            <v/>
          </cell>
        </row>
        <row r="4512">
          <cell r="D4512" t="str">
            <v/>
          </cell>
        </row>
        <row r="4513">
          <cell r="D4513" t="str">
            <v/>
          </cell>
        </row>
        <row r="4514">
          <cell r="D4514" t="str">
            <v/>
          </cell>
        </row>
        <row r="4515">
          <cell r="D4515" t="str">
            <v/>
          </cell>
        </row>
        <row r="4516">
          <cell r="D4516" t="str">
            <v/>
          </cell>
        </row>
        <row r="4517">
          <cell r="D4517" t="str">
            <v/>
          </cell>
        </row>
        <row r="4518">
          <cell r="D4518" t="str">
            <v/>
          </cell>
        </row>
        <row r="4519">
          <cell r="D4519" t="str">
            <v/>
          </cell>
        </row>
        <row r="4520">
          <cell r="D4520" t="str">
            <v/>
          </cell>
        </row>
        <row r="4521">
          <cell r="D4521" t="str">
            <v/>
          </cell>
        </row>
        <row r="4522">
          <cell r="D4522" t="str">
            <v/>
          </cell>
        </row>
        <row r="4523">
          <cell r="D4523" t="str">
            <v/>
          </cell>
        </row>
        <row r="4524">
          <cell r="D4524" t="str">
            <v/>
          </cell>
        </row>
        <row r="4525">
          <cell r="D4525" t="str">
            <v/>
          </cell>
        </row>
        <row r="4526">
          <cell r="D4526" t="str">
            <v/>
          </cell>
        </row>
        <row r="4527">
          <cell r="D4527" t="str">
            <v/>
          </cell>
        </row>
        <row r="4528">
          <cell r="D4528" t="str">
            <v/>
          </cell>
        </row>
        <row r="4529">
          <cell r="D4529" t="str">
            <v/>
          </cell>
        </row>
        <row r="4530">
          <cell r="D4530" t="str">
            <v/>
          </cell>
        </row>
        <row r="4531">
          <cell r="D4531" t="str">
            <v/>
          </cell>
        </row>
        <row r="4532">
          <cell r="D4532" t="str">
            <v/>
          </cell>
        </row>
        <row r="4533">
          <cell r="D4533" t="str">
            <v/>
          </cell>
        </row>
        <row r="4534">
          <cell r="D4534" t="str">
            <v/>
          </cell>
        </row>
        <row r="4535">
          <cell r="D4535" t="str">
            <v/>
          </cell>
        </row>
        <row r="4536">
          <cell r="D4536" t="str">
            <v/>
          </cell>
        </row>
        <row r="4537">
          <cell r="D4537" t="str">
            <v/>
          </cell>
        </row>
        <row r="4538">
          <cell r="D4538" t="str">
            <v/>
          </cell>
        </row>
        <row r="4539">
          <cell r="D4539" t="str">
            <v/>
          </cell>
        </row>
        <row r="4540">
          <cell r="D4540" t="str">
            <v/>
          </cell>
        </row>
        <row r="4541">
          <cell r="D4541" t="str">
            <v/>
          </cell>
        </row>
        <row r="4542">
          <cell r="D4542" t="str">
            <v/>
          </cell>
        </row>
        <row r="4543">
          <cell r="D4543" t="str">
            <v/>
          </cell>
        </row>
        <row r="4544">
          <cell r="D4544" t="str">
            <v/>
          </cell>
        </row>
        <row r="4545">
          <cell r="D4545" t="str">
            <v/>
          </cell>
        </row>
        <row r="4546">
          <cell r="D4546" t="str">
            <v/>
          </cell>
        </row>
        <row r="4547">
          <cell r="D4547" t="str">
            <v/>
          </cell>
        </row>
        <row r="4548">
          <cell r="D4548" t="str">
            <v/>
          </cell>
        </row>
        <row r="4549">
          <cell r="D4549" t="str">
            <v/>
          </cell>
        </row>
        <row r="4550">
          <cell r="D4550" t="str">
            <v/>
          </cell>
        </row>
        <row r="4551">
          <cell r="D4551" t="str">
            <v/>
          </cell>
        </row>
        <row r="4552">
          <cell r="D4552" t="str">
            <v/>
          </cell>
        </row>
        <row r="4553">
          <cell r="D4553" t="str">
            <v/>
          </cell>
        </row>
        <row r="4554">
          <cell r="D4554" t="str">
            <v/>
          </cell>
        </row>
        <row r="4555">
          <cell r="D4555" t="str">
            <v/>
          </cell>
        </row>
        <row r="4556">
          <cell r="D4556" t="str">
            <v/>
          </cell>
        </row>
        <row r="4557">
          <cell r="D4557" t="str">
            <v/>
          </cell>
        </row>
        <row r="4558">
          <cell r="D4558" t="str">
            <v/>
          </cell>
        </row>
        <row r="4559">
          <cell r="D4559" t="str">
            <v/>
          </cell>
        </row>
        <row r="4560">
          <cell r="D4560" t="str">
            <v/>
          </cell>
        </row>
        <row r="4561">
          <cell r="D4561" t="str">
            <v/>
          </cell>
        </row>
        <row r="4562">
          <cell r="D4562" t="str">
            <v/>
          </cell>
        </row>
        <row r="4563">
          <cell r="D4563" t="str">
            <v/>
          </cell>
        </row>
        <row r="4564">
          <cell r="D4564" t="str">
            <v/>
          </cell>
        </row>
        <row r="4565">
          <cell r="D4565" t="str">
            <v/>
          </cell>
        </row>
        <row r="4566">
          <cell r="D4566" t="str">
            <v/>
          </cell>
        </row>
        <row r="4567">
          <cell r="D4567" t="str">
            <v/>
          </cell>
        </row>
        <row r="4568">
          <cell r="D4568" t="str">
            <v/>
          </cell>
        </row>
        <row r="4569">
          <cell r="D4569" t="str">
            <v/>
          </cell>
        </row>
        <row r="4570">
          <cell r="D4570" t="str">
            <v/>
          </cell>
        </row>
        <row r="4571">
          <cell r="D4571" t="str">
            <v/>
          </cell>
        </row>
        <row r="4572">
          <cell r="D4572" t="str">
            <v/>
          </cell>
        </row>
        <row r="4573">
          <cell r="D4573" t="str">
            <v/>
          </cell>
        </row>
        <row r="4574">
          <cell r="D4574" t="str">
            <v/>
          </cell>
        </row>
        <row r="4575">
          <cell r="D4575" t="str">
            <v/>
          </cell>
        </row>
        <row r="4576">
          <cell r="D4576" t="str">
            <v/>
          </cell>
        </row>
        <row r="4577">
          <cell r="D4577" t="str">
            <v/>
          </cell>
        </row>
        <row r="4578">
          <cell r="D4578" t="str">
            <v/>
          </cell>
        </row>
        <row r="4579">
          <cell r="D4579" t="str">
            <v/>
          </cell>
        </row>
        <row r="4580">
          <cell r="D4580" t="str">
            <v/>
          </cell>
        </row>
        <row r="4581">
          <cell r="D4581" t="str">
            <v/>
          </cell>
        </row>
        <row r="4582">
          <cell r="D4582" t="str">
            <v/>
          </cell>
        </row>
        <row r="4583">
          <cell r="D4583" t="str">
            <v/>
          </cell>
        </row>
        <row r="4584">
          <cell r="D4584" t="str">
            <v/>
          </cell>
        </row>
        <row r="4585">
          <cell r="D4585" t="str">
            <v/>
          </cell>
        </row>
        <row r="4586">
          <cell r="D4586" t="str">
            <v/>
          </cell>
        </row>
        <row r="4587">
          <cell r="D4587" t="str">
            <v/>
          </cell>
        </row>
        <row r="4588">
          <cell r="D4588" t="str">
            <v/>
          </cell>
        </row>
        <row r="4589">
          <cell r="D4589" t="str">
            <v/>
          </cell>
        </row>
        <row r="4590">
          <cell r="D4590" t="str">
            <v/>
          </cell>
        </row>
        <row r="4591">
          <cell r="D4591" t="str">
            <v/>
          </cell>
        </row>
        <row r="4592">
          <cell r="D4592" t="str">
            <v/>
          </cell>
        </row>
        <row r="4593">
          <cell r="D4593" t="str">
            <v/>
          </cell>
        </row>
        <row r="4594">
          <cell r="D4594" t="str">
            <v/>
          </cell>
        </row>
        <row r="4595">
          <cell r="D4595" t="str">
            <v/>
          </cell>
        </row>
        <row r="4596">
          <cell r="D4596" t="str">
            <v/>
          </cell>
        </row>
        <row r="4597">
          <cell r="D4597" t="str">
            <v/>
          </cell>
        </row>
        <row r="4598">
          <cell r="D4598" t="str">
            <v/>
          </cell>
        </row>
        <row r="4599">
          <cell r="D4599" t="str">
            <v/>
          </cell>
        </row>
        <row r="4600">
          <cell r="D4600" t="str">
            <v/>
          </cell>
        </row>
        <row r="4601">
          <cell r="D4601" t="str">
            <v/>
          </cell>
        </row>
        <row r="4602">
          <cell r="D4602" t="str">
            <v/>
          </cell>
        </row>
        <row r="4603">
          <cell r="D4603" t="str">
            <v/>
          </cell>
        </row>
        <row r="4604">
          <cell r="D4604" t="str">
            <v/>
          </cell>
        </row>
        <row r="4605">
          <cell r="D4605" t="str">
            <v/>
          </cell>
        </row>
        <row r="4606">
          <cell r="D4606" t="str">
            <v/>
          </cell>
        </row>
        <row r="4607">
          <cell r="D4607" t="str">
            <v/>
          </cell>
        </row>
        <row r="4608">
          <cell r="D4608" t="str">
            <v/>
          </cell>
        </row>
        <row r="4609">
          <cell r="D4609" t="str">
            <v/>
          </cell>
        </row>
        <row r="4610">
          <cell r="D4610" t="str">
            <v/>
          </cell>
        </row>
        <row r="4611">
          <cell r="D4611" t="str">
            <v/>
          </cell>
        </row>
        <row r="4612">
          <cell r="D4612" t="str">
            <v/>
          </cell>
        </row>
        <row r="4613">
          <cell r="D4613" t="str">
            <v/>
          </cell>
        </row>
        <row r="4614">
          <cell r="D4614" t="str">
            <v/>
          </cell>
        </row>
        <row r="4615">
          <cell r="D4615" t="str">
            <v/>
          </cell>
        </row>
        <row r="4616">
          <cell r="D4616" t="str">
            <v/>
          </cell>
        </row>
        <row r="4617">
          <cell r="D4617" t="str">
            <v/>
          </cell>
        </row>
        <row r="4618">
          <cell r="D4618" t="str">
            <v/>
          </cell>
        </row>
        <row r="4619">
          <cell r="D4619" t="str">
            <v/>
          </cell>
        </row>
        <row r="4620">
          <cell r="D4620" t="str">
            <v/>
          </cell>
        </row>
        <row r="4621">
          <cell r="D4621" t="str">
            <v/>
          </cell>
        </row>
        <row r="4622">
          <cell r="D4622" t="str">
            <v/>
          </cell>
        </row>
        <row r="4623">
          <cell r="D4623" t="str">
            <v/>
          </cell>
        </row>
        <row r="4624">
          <cell r="D4624" t="str">
            <v/>
          </cell>
        </row>
        <row r="4625">
          <cell r="D4625" t="str">
            <v/>
          </cell>
        </row>
        <row r="4626">
          <cell r="D4626" t="str">
            <v/>
          </cell>
        </row>
        <row r="4627">
          <cell r="D4627" t="str">
            <v/>
          </cell>
        </row>
        <row r="4628">
          <cell r="D4628" t="str">
            <v/>
          </cell>
        </row>
        <row r="4629">
          <cell r="D4629" t="str">
            <v/>
          </cell>
        </row>
        <row r="4630">
          <cell r="D4630" t="str">
            <v/>
          </cell>
        </row>
        <row r="4631">
          <cell r="D4631" t="str">
            <v/>
          </cell>
        </row>
        <row r="4632">
          <cell r="D4632" t="str">
            <v/>
          </cell>
        </row>
        <row r="4633">
          <cell r="D4633" t="str">
            <v/>
          </cell>
        </row>
        <row r="4634">
          <cell r="D4634" t="str">
            <v/>
          </cell>
        </row>
        <row r="4635">
          <cell r="D4635" t="str">
            <v/>
          </cell>
        </row>
        <row r="4636">
          <cell r="D4636" t="str">
            <v/>
          </cell>
        </row>
        <row r="4637">
          <cell r="D4637" t="str">
            <v/>
          </cell>
        </row>
        <row r="4638">
          <cell r="D4638" t="str">
            <v/>
          </cell>
        </row>
        <row r="4639">
          <cell r="D4639" t="str">
            <v/>
          </cell>
        </row>
        <row r="4640">
          <cell r="D4640" t="str">
            <v/>
          </cell>
        </row>
        <row r="4641">
          <cell r="D4641" t="str">
            <v/>
          </cell>
        </row>
        <row r="4642">
          <cell r="D4642" t="str">
            <v/>
          </cell>
        </row>
        <row r="4643">
          <cell r="D4643" t="str">
            <v/>
          </cell>
        </row>
        <row r="4644">
          <cell r="D4644" t="str">
            <v/>
          </cell>
        </row>
        <row r="4645">
          <cell r="D4645" t="str">
            <v/>
          </cell>
        </row>
        <row r="4646">
          <cell r="D4646" t="str">
            <v/>
          </cell>
        </row>
        <row r="4647">
          <cell r="D4647" t="str">
            <v/>
          </cell>
        </row>
        <row r="4648">
          <cell r="D4648" t="str">
            <v/>
          </cell>
        </row>
        <row r="4649">
          <cell r="D4649" t="str">
            <v/>
          </cell>
        </row>
        <row r="4650">
          <cell r="D4650" t="str">
            <v/>
          </cell>
        </row>
        <row r="4651">
          <cell r="D4651" t="str">
            <v/>
          </cell>
        </row>
        <row r="4652">
          <cell r="D4652" t="str">
            <v/>
          </cell>
        </row>
        <row r="4653">
          <cell r="D4653" t="str">
            <v/>
          </cell>
        </row>
        <row r="4654">
          <cell r="D4654" t="str">
            <v/>
          </cell>
        </row>
        <row r="4655">
          <cell r="D4655" t="str">
            <v/>
          </cell>
        </row>
        <row r="4656">
          <cell r="D4656" t="str">
            <v/>
          </cell>
        </row>
        <row r="4657">
          <cell r="D4657" t="str">
            <v/>
          </cell>
        </row>
        <row r="4658">
          <cell r="D4658" t="str">
            <v/>
          </cell>
        </row>
        <row r="4659">
          <cell r="D4659" t="str">
            <v/>
          </cell>
        </row>
        <row r="4660">
          <cell r="D4660" t="str">
            <v/>
          </cell>
        </row>
        <row r="4661">
          <cell r="D4661" t="str">
            <v/>
          </cell>
        </row>
        <row r="4662">
          <cell r="D4662" t="str">
            <v/>
          </cell>
        </row>
        <row r="4663">
          <cell r="D4663" t="str">
            <v/>
          </cell>
        </row>
        <row r="4664">
          <cell r="D4664" t="str">
            <v/>
          </cell>
        </row>
        <row r="4665">
          <cell r="D4665" t="str">
            <v/>
          </cell>
        </row>
        <row r="4666">
          <cell r="D4666" t="str">
            <v/>
          </cell>
        </row>
        <row r="4667">
          <cell r="D4667" t="str">
            <v/>
          </cell>
        </row>
        <row r="4668">
          <cell r="D4668" t="str">
            <v/>
          </cell>
        </row>
        <row r="4669">
          <cell r="D4669" t="str">
            <v/>
          </cell>
        </row>
        <row r="4670">
          <cell r="D4670" t="str">
            <v/>
          </cell>
        </row>
        <row r="4671">
          <cell r="D4671" t="str">
            <v/>
          </cell>
        </row>
        <row r="4672">
          <cell r="D4672" t="str">
            <v/>
          </cell>
        </row>
        <row r="4673">
          <cell r="D4673" t="str">
            <v/>
          </cell>
        </row>
        <row r="4674">
          <cell r="D4674" t="str">
            <v/>
          </cell>
        </row>
        <row r="4675">
          <cell r="D4675" t="str">
            <v/>
          </cell>
        </row>
        <row r="4676">
          <cell r="D4676" t="str">
            <v/>
          </cell>
        </row>
        <row r="4677">
          <cell r="D4677" t="str">
            <v/>
          </cell>
        </row>
        <row r="4678">
          <cell r="D4678" t="str">
            <v/>
          </cell>
        </row>
        <row r="4679">
          <cell r="D4679" t="str">
            <v/>
          </cell>
        </row>
        <row r="4680">
          <cell r="D4680" t="str">
            <v/>
          </cell>
        </row>
        <row r="4681">
          <cell r="D4681" t="str">
            <v/>
          </cell>
        </row>
        <row r="4682">
          <cell r="D4682" t="str">
            <v/>
          </cell>
        </row>
        <row r="4683">
          <cell r="D4683" t="str">
            <v/>
          </cell>
        </row>
        <row r="4684">
          <cell r="D4684" t="str">
            <v/>
          </cell>
        </row>
        <row r="4685">
          <cell r="D4685" t="str">
            <v/>
          </cell>
        </row>
        <row r="4686">
          <cell r="D4686" t="str">
            <v/>
          </cell>
        </row>
        <row r="4687">
          <cell r="D4687" t="str">
            <v/>
          </cell>
        </row>
        <row r="4688">
          <cell r="D4688" t="str">
            <v/>
          </cell>
        </row>
        <row r="4689">
          <cell r="D4689" t="str">
            <v/>
          </cell>
        </row>
        <row r="4690">
          <cell r="D4690" t="str">
            <v/>
          </cell>
        </row>
        <row r="4691">
          <cell r="D4691" t="str">
            <v/>
          </cell>
        </row>
        <row r="4692">
          <cell r="D4692" t="str">
            <v/>
          </cell>
        </row>
        <row r="4693">
          <cell r="D4693" t="str">
            <v/>
          </cell>
        </row>
        <row r="4694">
          <cell r="D4694" t="str">
            <v/>
          </cell>
        </row>
        <row r="4695">
          <cell r="D4695" t="str">
            <v/>
          </cell>
        </row>
        <row r="4696">
          <cell r="D4696" t="str">
            <v/>
          </cell>
        </row>
        <row r="4697">
          <cell r="D4697" t="str">
            <v/>
          </cell>
        </row>
        <row r="4698">
          <cell r="D4698" t="str">
            <v/>
          </cell>
        </row>
        <row r="4699">
          <cell r="D4699" t="str">
            <v/>
          </cell>
        </row>
        <row r="4700">
          <cell r="D4700" t="str">
            <v/>
          </cell>
        </row>
        <row r="4701">
          <cell r="D4701" t="str">
            <v/>
          </cell>
        </row>
        <row r="4702">
          <cell r="D4702" t="str">
            <v/>
          </cell>
        </row>
        <row r="4703">
          <cell r="D4703" t="str">
            <v/>
          </cell>
        </row>
        <row r="4704">
          <cell r="D4704" t="str">
            <v/>
          </cell>
        </row>
        <row r="4705">
          <cell r="D4705" t="str">
            <v/>
          </cell>
        </row>
        <row r="4706">
          <cell r="D4706" t="str">
            <v/>
          </cell>
        </row>
        <row r="4707">
          <cell r="D4707" t="str">
            <v/>
          </cell>
        </row>
        <row r="4708">
          <cell r="D4708" t="str">
            <v/>
          </cell>
        </row>
        <row r="4709">
          <cell r="D4709" t="str">
            <v/>
          </cell>
        </row>
        <row r="4710">
          <cell r="D4710" t="str">
            <v/>
          </cell>
        </row>
        <row r="4711">
          <cell r="D4711" t="str">
            <v/>
          </cell>
        </row>
        <row r="4712">
          <cell r="D4712" t="str">
            <v/>
          </cell>
        </row>
        <row r="4713">
          <cell r="D4713" t="str">
            <v/>
          </cell>
        </row>
        <row r="4714">
          <cell r="D4714" t="str">
            <v/>
          </cell>
        </row>
        <row r="4715">
          <cell r="D4715" t="str">
            <v/>
          </cell>
        </row>
        <row r="4716">
          <cell r="D4716" t="str">
            <v/>
          </cell>
        </row>
        <row r="4717">
          <cell r="D4717" t="str">
            <v/>
          </cell>
        </row>
        <row r="4718">
          <cell r="D4718" t="str">
            <v/>
          </cell>
        </row>
        <row r="4719">
          <cell r="D4719" t="str">
            <v/>
          </cell>
        </row>
        <row r="4720">
          <cell r="D4720" t="str">
            <v/>
          </cell>
        </row>
        <row r="4721">
          <cell r="D4721" t="str">
            <v/>
          </cell>
        </row>
        <row r="4722">
          <cell r="D4722" t="str">
            <v/>
          </cell>
        </row>
        <row r="4723">
          <cell r="D4723" t="str">
            <v/>
          </cell>
        </row>
        <row r="4724">
          <cell r="D4724" t="str">
            <v/>
          </cell>
        </row>
        <row r="4725">
          <cell r="D4725" t="str">
            <v/>
          </cell>
        </row>
        <row r="4726">
          <cell r="D4726" t="str">
            <v/>
          </cell>
        </row>
        <row r="4727">
          <cell r="D4727" t="str">
            <v/>
          </cell>
        </row>
        <row r="4728">
          <cell r="D4728" t="str">
            <v/>
          </cell>
        </row>
        <row r="4729">
          <cell r="D4729" t="str">
            <v/>
          </cell>
        </row>
        <row r="4730">
          <cell r="D4730" t="str">
            <v/>
          </cell>
        </row>
        <row r="4731">
          <cell r="D4731" t="str">
            <v/>
          </cell>
        </row>
        <row r="4732">
          <cell r="D4732" t="str">
            <v/>
          </cell>
        </row>
        <row r="4733">
          <cell r="D4733" t="str">
            <v/>
          </cell>
        </row>
        <row r="4734">
          <cell r="D4734" t="str">
            <v/>
          </cell>
        </row>
        <row r="4735">
          <cell r="D4735" t="str">
            <v/>
          </cell>
        </row>
        <row r="4736">
          <cell r="D4736" t="str">
            <v/>
          </cell>
        </row>
        <row r="4737">
          <cell r="D4737" t="str">
            <v/>
          </cell>
        </row>
        <row r="4738">
          <cell r="D4738" t="str">
            <v/>
          </cell>
        </row>
        <row r="4739">
          <cell r="D4739" t="str">
            <v/>
          </cell>
        </row>
        <row r="4740">
          <cell r="D4740" t="str">
            <v/>
          </cell>
        </row>
        <row r="4741">
          <cell r="D4741" t="str">
            <v/>
          </cell>
        </row>
        <row r="4742">
          <cell r="D4742" t="str">
            <v/>
          </cell>
        </row>
        <row r="4743">
          <cell r="D4743" t="str">
            <v/>
          </cell>
        </row>
        <row r="4744">
          <cell r="D4744" t="str">
            <v/>
          </cell>
        </row>
        <row r="4745">
          <cell r="D4745" t="str">
            <v/>
          </cell>
        </row>
        <row r="4746">
          <cell r="D4746" t="str">
            <v/>
          </cell>
        </row>
        <row r="4747">
          <cell r="D4747" t="str">
            <v/>
          </cell>
        </row>
        <row r="4748">
          <cell r="D4748" t="str">
            <v/>
          </cell>
        </row>
        <row r="4749">
          <cell r="D4749" t="str">
            <v/>
          </cell>
        </row>
        <row r="4750">
          <cell r="D4750" t="str">
            <v/>
          </cell>
        </row>
        <row r="4751">
          <cell r="D4751" t="str">
            <v/>
          </cell>
        </row>
        <row r="4752">
          <cell r="D4752" t="str">
            <v/>
          </cell>
        </row>
        <row r="4753">
          <cell r="D4753" t="str">
            <v/>
          </cell>
        </row>
        <row r="4754">
          <cell r="D4754" t="str">
            <v/>
          </cell>
        </row>
        <row r="4755">
          <cell r="D4755" t="str">
            <v/>
          </cell>
        </row>
        <row r="4756">
          <cell r="D4756" t="str">
            <v/>
          </cell>
        </row>
        <row r="4757">
          <cell r="D4757" t="str">
            <v/>
          </cell>
        </row>
        <row r="4758">
          <cell r="D4758" t="str">
            <v/>
          </cell>
        </row>
        <row r="4759">
          <cell r="D4759" t="str">
            <v/>
          </cell>
        </row>
        <row r="4760">
          <cell r="D4760" t="str">
            <v/>
          </cell>
        </row>
        <row r="4761">
          <cell r="D4761" t="str">
            <v/>
          </cell>
        </row>
        <row r="4762">
          <cell r="D4762" t="str">
            <v/>
          </cell>
        </row>
        <row r="4763">
          <cell r="D4763" t="str">
            <v/>
          </cell>
        </row>
        <row r="4764">
          <cell r="D4764" t="str">
            <v/>
          </cell>
        </row>
        <row r="4765">
          <cell r="D4765" t="str">
            <v/>
          </cell>
        </row>
        <row r="4766">
          <cell r="D4766" t="str">
            <v/>
          </cell>
        </row>
        <row r="4767">
          <cell r="D4767" t="str">
            <v/>
          </cell>
        </row>
        <row r="4768">
          <cell r="D4768" t="str">
            <v/>
          </cell>
        </row>
        <row r="4769">
          <cell r="D4769" t="str">
            <v/>
          </cell>
        </row>
        <row r="4770">
          <cell r="D4770" t="str">
            <v/>
          </cell>
        </row>
        <row r="4771">
          <cell r="D4771" t="str">
            <v/>
          </cell>
        </row>
        <row r="4772">
          <cell r="D4772" t="str">
            <v/>
          </cell>
        </row>
        <row r="4773">
          <cell r="D4773" t="str">
            <v/>
          </cell>
        </row>
        <row r="4774">
          <cell r="D4774" t="str">
            <v/>
          </cell>
        </row>
        <row r="4775">
          <cell r="D4775" t="str">
            <v/>
          </cell>
        </row>
        <row r="4776">
          <cell r="D4776" t="str">
            <v/>
          </cell>
        </row>
        <row r="4777">
          <cell r="D4777" t="str">
            <v/>
          </cell>
        </row>
        <row r="4778">
          <cell r="D4778" t="str">
            <v/>
          </cell>
        </row>
        <row r="4779">
          <cell r="D4779" t="str">
            <v/>
          </cell>
        </row>
        <row r="4780">
          <cell r="D4780" t="str">
            <v/>
          </cell>
        </row>
        <row r="4781">
          <cell r="D4781" t="str">
            <v/>
          </cell>
        </row>
        <row r="4782">
          <cell r="D4782" t="str">
            <v/>
          </cell>
        </row>
        <row r="4783">
          <cell r="D4783" t="str">
            <v/>
          </cell>
        </row>
        <row r="4784">
          <cell r="D4784" t="str">
            <v/>
          </cell>
        </row>
        <row r="4785">
          <cell r="D4785" t="str">
            <v/>
          </cell>
        </row>
        <row r="4786">
          <cell r="D4786" t="str">
            <v/>
          </cell>
        </row>
        <row r="4787">
          <cell r="D4787" t="str">
            <v/>
          </cell>
        </row>
        <row r="4788">
          <cell r="D4788" t="str">
            <v/>
          </cell>
        </row>
        <row r="4789">
          <cell r="D4789" t="str">
            <v/>
          </cell>
        </row>
        <row r="4790">
          <cell r="D4790" t="str">
            <v/>
          </cell>
        </row>
        <row r="4791">
          <cell r="D4791" t="str">
            <v/>
          </cell>
        </row>
        <row r="4792">
          <cell r="D4792" t="str">
            <v/>
          </cell>
        </row>
        <row r="4793">
          <cell r="D4793" t="str">
            <v/>
          </cell>
        </row>
        <row r="4794">
          <cell r="D4794" t="str">
            <v/>
          </cell>
        </row>
        <row r="4795">
          <cell r="D4795" t="str">
            <v/>
          </cell>
        </row>
        <row r="4796">
          <cell r="D4796" t="str">
            <v/>
          </cell>
        </row>
        <row r="4797">
          <cell r="D4797" t="str">
            <v/>
          </cell>
        </row>
        <row r="4798">
          <cell r="D4798" t="str">
            <v/>
          </cell>
        </row>
        <row r="4799">
          <cell r="D4799" t="str">
            <v/>
          </cell>
        </row>
        <row r="4800">
          <cell r="D4800" t="str">
            <v/>
          </cell>
        </row>
        <row r="4801">
          <cell r="D4801" t="str">
            <v/>
          </cell>
        </row>
        <row r="4802">
          <cell r="D4802" t="str">
            <v/>
          </cell>
        </row>
        <row r="4803">
          <cell r="D4803" t="str">
            <v/>
          </cell>
        </row>
        <row r="4804">
          <cell r="D4804" t="str">
            <v/>
          </cell>
        </row>
        <row r="4805">
          <cell r="D4805" t="str">
            <v/>
          </cell>
        </row>
        <row r="4806">
          <cell r="D4806" t="str">
            <v/>
          </cell>
        </row>
        <row r="4807">
          <cell r="D4807" t="str">
            <v/>
          </cell>
        </row>
        <row r="4808">
          <cell r="D4808" t="str">
            <v/>
          </cell>
        </row>
        <row r="4809">
          <cell r="D4809" t="str">
            <v/>
          </cell>
        </row>
        <row r="4810">
          <cell r="D4810" t="str">
            <v/>
          </cell>
        </row>
        <row r="4811">
          <cell r="D4811" t="str">
            <v/>
          </cell>
        </row>
        <row r="4812">
          <cell r="D4812" t="str">
            <v/>
          </cell>
        </row>
        <row r="4813">
          <cell r="D4813" t="str">
            <v/>
          </cell>
        </row>
        <row r="4814">
          <cell r="D4814" t="str">
            <v/>
          </cell>
        </row>
        <row r="4815">
          <cell r="D4815" t="str">
            <v/>
          </cell>
        </row>
        <row r="4816">
          <cell r="D4816" t="str">
            <v/>
          </cell>
        </row>
        <row r="4817">
          <cell r="D4817" t="str">
            <v/>
          </cell>
        </row>
        <row r="4818">
          <cell r="D4818" t="str">
            <v/>
          </cell>
        </row>
        <row r="4819">
          <cell r="D4819" t="str">
            <v/>
          </cell>
        </row>
        <row r="4820">
          <cell r="D4820" t="str">
            <v/>
          </cell>
        </row>
        <row r="4821">
          <cell r="D4821" t="str">
            <v/>
          </cell>
        </row>
        <row r="4822">
          <cell r="D4822" t="str">
            <v/>
          </cell>
        </row>
        <row r="4823">
          <cell r="D4823" t="str">
            <v/>
          </cell>
        </row>
        <row r="4824">
          <cell r="D4824" t="str">
            <v/>
          </cell>
        </row>
        <row r="4825">
          <cell r="D4825" t="str">
            <v/>
          </cell>
        </row>
        <row r="4826">
          <cell r="D4826" t="str">
            <v/>
          </cell>
        </row>
        <row r="4827">
          <cell r="D4827" t="str">
            <v/>
          </cell>
        </row>
        <row r="4828">
          <cell r="D4828" t="str">
            <v/>
          </cell>
        </row>
        <row r="4829">
          <cell r="D4829" t="str">
            <v/>
          </cell>
        </row>
        <row r="4830">
          <cell r="D4830" t="str">
            <v/>
          </cell>
        </row>
        <row r="4831">
          <cell r="D4831" t="str">
            <v/>
          </cell>
        </row>
        <row r="4832">
          <cell r="D4832" t="str">
            <v/>
          </cell>
        </row>
        <row r="4833">
          <cell r="D4833" t="str">
            <v/>
          </cell>
        </row>
        <row r="4834">
          <cell r="D4834" t="str">
            <v/>
          </cell>
        </row>
        <row r="4835">
          <cell r="D4835" t="str">
            <v/>
          </cell>
        </row>
        <row r="4836">
          <cell r="D4836" t="str">
            <v/>
          </cell>
        </row>
        <row r="4837">
          <cell r="D4837" t="str">
            <v/>
          </cell>
        </row>
        <row r="4838">
          <cell r="D4838" t="str">
            <v/>
          </cell>
        </row>
        <row r="4839">
          <cell r="D4839" t="str">
            <v/>
          </cell>
        </row>
        <row r="4840">
          <cell r="D4840" t="str">
            <v/>
          </cell>
        </row>
        <row r="4841">
          <cell r="D4841" t="str">
            <v/>
          </cell>
        </row>
        <row r="4842">
          <cell r="D4842" t="str">
            <v/>
          </cell>
        </row>
        <row r="4843">
          <cell r="D4843" t="str">
            <v/>
          </cell>
        </row>
        <row r="4844">
          <cell r="D4844" t="str">
            <v/>
          </cell>
        </row>
        <row r="4845">
          <cell r="D4845" t="str">
            <v/>
          </cell>
        </row>
        <row r="4846">
          <cell r="D4846" t="str">
            <v/>
          </cell>
        </row>
        <row r="4847">
          <cell r="D4847" t="str">
            <v/>
          </cell>
        </row>
        <row r="4848">
          <cell r="D4848" t="str">
            <v/>
          </cell>
        </row>
        <row r="4849">
          <cell r="D4849" t="str">
            <v/>
          </cell>
        </row>
        <row r="4850">
          <cell r="D4850" t="str">
            <v/>
          </cell>
        </row>
        <row r="4851">
          <cell r="D4851" t="str">
            <v/>
          </cell>
        </row>
        <row r="4852">
          <cell r="D4852" t="str">
            <v/>
          </cell>
        </row>
        <row r="4853">
          <cell r="D4853" t="str">
            <v/>
          </cell>
        </row>
        <row r="4854">
          <cell r="D4854" t="str">
            <v/>
          </cell>
        </row>
        <row r="4855">
          <cell r="D4855" t="str">
            <v/>
          </cell>
        </row>
        <row r="4856">
          <cell r="D4856" t="str">
            <v/>
          </cell>
        </row>
        <row r="4857">
          <cell r="D4857" t="str">
            <v/>
          </cell>
        </row>
        <row r="4858">
          <cell r="D4858" t="str">
            <v/>
          </cell>
        </row>
        <row r="4859">
          <cell r="D4859" t="str">
            <v/>
          </cell>
        </row>
        <row r="4860">
          <cell r="D4860" t="str">
            <v/>
          </cell>
        </row>
        <row r="4861">
          <cell r="D4861" t="str">
            <v/>
          </cell>
        </row>
        <row r="4862">
          <cell r="D4862" t="str">
            <v/>
          </cell>
        </row>
        <row r="4863">
          <cell r="D4863" t="str">
            <v/>
          </cell>
        </row>
        <row r="4864">
          <cell r="D4864" t="str">
            <v/>
          </cell>
        </row>
        <row r="4865">
          <cell r="D4865" t="str">
            <v/>
          </cell>
        </row>
        <row r="4866">
          <cell r="D4866" t="str">
            <v/>
          </cell>
        </row>
        <row r="4867">
          <cell r="D4867" t="str">
            <v/>
          </cell>
        </row>
        <row r="4868">
          <cell r="D4868" t="str">
            <v/>
          </cell>
        </row>
        <row r="4869">
          <cell r="D4869" t="str">
            <v/>
          </cell>
        </row>
        <row r="4870">
          <cell r="D4870" t="str">
            <v/>
          </cell>
        </row>
        <row r="4871">
          <cell r="D4871" t="str">
            <v/>
          </cell>
        </row>
        <row r="4872">
          <cell r="D4872" t="str">
            <v/>
          </cell>
        </row>
        <row r="4873">
          <cell r="D4873" t="str">
            <v/>
          </cell>
        </row>
        <row r="4874">
          <cell r="D4874" t="str">
            <v/>
          </cell>
        </row>
        <row r="4875">
          <cell r="D4875" t="str">
            <v/>
          </cell>
        </row>
        <row r="4876">
          <cell r="D4876" t="str">
            <v/>
          </cell>
        </row>
        <row r="4877">
          <cell r="D4877" t="str">
            <v/>
          </cell>
        </row>
        <row r="4878">
          <cell r="D4878" t="str">
            <v/>
          </cell>
        </row>
        <row r="4879">
          <cell r="D4879" t="str">
            <v/>
          </cell>
        </row>
        <row r="4880">
          <cell r="D4880" t="str">
            <v/>
          </cell>
        </row>
        <row r="4881">
          <cell r="D4881" t="str">
            <v/>
          </cell>
        </row>
        <row r="4882">
          <cell r="D4882" t="str">
            <v/>
          </cell>
        </row>
        <row r="4883">
          <cell r="D4883" t="str">
            <v/>
          </cell>
        </row>
        <row r="4884">
          <cell r="D4884" t="str">
            <v/>
          </cell>
        </row>
        <row r="4885">
          <cell r="D4885" t="str">
            <v/>
          </cell>
        </row>
        <row r="4886">
          <cell r="D4886" t="str">
            <v/>
          </cell>
        </row>
        <row r="4887">
          <cell r="D4887" t="str">
            <v/>
          </cell>
        </row>
        <row r="4888">
          <cell r="D4888" t="str">
            <v/>
          </cell>
        </row>
        <row r="4889">
          <cell r="D4889" t="str">
            <v/>
          </cell>
        </row>
        <row r="4890">
          <cell r="D4890" t="str">
            <v/>
          </cell>
        </row>
        <row r="4891">
          <cell r="D4891" t="str">
            <v/>
          </cell>
        </row>
        <row r="4892">
          <cell r="D4892" t="str">
            <v/>
          </cell>
        </row>
        <row r="4893">
          <cell r="D4893" t="str">
            <v/>
          </cell>
        </row>
        <row r="4894">
          <cell r="D4894" t="str">
            <v/>
          </cell>
        </row>
        <row r="4895">
          <cell r="D4895" t="str">
            <v/>
          </cell>
        </row>
        <row r="4896">
          <cell r="D4896" t="str">
            <v/>
          </cell>
        </row>
        <row r="4897">
          <cell r="D4897" t="str">
            <v/>
          </cell>
        </row>
        <row r="4898">
          <cell r="D4898" t="str">
            <v/>
          </cell>
        </row>
        <row r="4899">
          <cell r="D4899" t="str">
            <v/>
          </cell>
        </row>
        <row r="4900">
          <cell r="D4900" t="str">
            <v/>
          </cell>
        </row>
        <row r="4901">
          <cell r="D4901" t="str">
            <v/>
          </cell>
        </row>
        <row r="4902">
          <cell r="D4902" t="str">
            <v/>
          </cell>
        </row>
        <row r="4903">
          <cell r="D4903" t="str">
            <v/>
          </cell>
        </row>
        <row r="4904">
          <cell r="D4904" t="str">
            <v/>
          </cell>
        </row>
        <row r="4905">
          <cell r="D4905" t="str">
            <v/>
          </cell>
        </row>
        <row r="4906">
          <cell r="D4906" t="str">
            <v/>
          </cell>
        </row>
        <row r="4907">
          <cell r="D4907" t="str">
            <v/>
          </cell>
        </row>
        <row r="4908">
          <cell r="D4908" t="str">
            <v/>
          </cell>
        </row>
        <row r="4909">
          <cell r="D4909" t="str">
            <v/>
          </cell>
        </row>
        <row r="4910">
          <cell r="D4910" t="str">
            <v/>
          </cell>
        </row>
        <row r="4911">
          <cell r="D4911" t="str">
            <v/>
          </cell>
        </row>
        <row r="4912">
          <cell r="D4912" t="str">
            <v/>
          </cell>
        </row>
        <row r="4913">
          <cell r="D4913" t="str">
            <v/>
          </cell>
        </row>
        <row r="4914">
          <cell r="D4914" t="str">
            <v/>
          </cell>
        </row>
        <row r="4915">
          <cell r="D4915" t="str">
            <v/>
          </cell>
        </row>
        <row r="4916">
          <cell r="D4916" t="str">
            <v/>
          </cell>
        </row>
        <row r="4917">
          <cell r="D4917" t="str">
            <v/>
          </cell>
        </row>
        <row r="4918">
          <cell r="D4918" t="str">
            <v/>
          </cell>
        </row>
        <row r="4919">
          <cell r="D4919" t="str">
            <v/>
          </cell>
        </row>
        <row r="4920">
          <cell r="D4920" t="str">
            <v/>
          </cell>
        </row>
        <row r="4921">
          <cell r="D4921" t="str">
            <v/>
          </cell>
        </row>
        <row r="4922">
          <cell r="D4922" t="str">
            <v/>
          </cell>
        </row>
        <row r="4923">
          <cell r="D4923" t="str">
            <v/>
          </cell>
        </row>
        <row r="4924">
          <cell r="D4924" t="str">
            <v/>
          </cell>
        </row>
        <row r="4925">
          <cell r="D4925" t="str">
            <v/>
          </cell>
        </row>
        <row r="4926">
          <cell r="D4926" t="str">
            <v/>
          </cell>
        </row>
        <row r="4927">
          <cell r="D4927" t="str">
            <v/>
          </cell>
        </row>
        <row r="4928">
          <cell r="D4928" t="str">
            <v/>
          </cell>
        </row>
        <row r="4929">
          <cell r="D4929" t="str">
            <v/>
          </cell>
        </row>
        <row r="4930">
          <cell r="D4930" t="str">
            <v/>
          </cell>
        </row>
        <row r="4931">
          <cell r="D4931" t="str">
            <v/>
          </cell>
        </row>
        <row r="4932">
          <cell r="D4932" t="str">
            <v/>
          </cell>
        </row>
        <row r="4933">
          <cell r="D4933" t="str">
            <v/>
          </cell>
        </row>
        <row r="4934">
          <cell r="D4934" t="str">
            <v/>
          </cell>
        </row>
        <row r="4935">
          <cell r="D4935" t="str">
            <v/>
          </cell>
        </row>
        <row r="4936">
          <cell r="D4936" t="str">
            <v/>
          </cell>
        </row>
        <row r="4937">
          <cell r="D4937" t="str">
            <v/>
          </cell>
        </row>
        <row r="4938">
          <cell r="D4938" t="str">
            <v/>
          </cell>
        </row>
        <row r="4939">
          <cell r="D4939" t="str">
            <v/>
          </cell>
        </row>
        <row r="4940">
          <cell r="D4940" t="str">
            <v/>
          </cell>
        </row>
        <row r="4941">
          <cell r="D4941" t="str">
            <v/>
          </cell>
        </row>
        <row r="4942">
          <cell r="D4942" t="str">
            <v/>
          </cell>
        </row>
        <row r="4943">
          <cell r="D4943" t="str">
            <v/>
          </cell>
        </row>
        <row r="4944">
          <cell r="D4944" t="str">
            <v/>
          </cell>
        </row>
        <row r="4945">
          <cell r="D4945" t="str">
            <v/>
          </cell>
        </row>
        <row r="4946">
          <cell r="D4946" t="str">
            <v/>
          </cell>
        </row>
        <row r="4947">
          <cell r="D4947" t="str">
            <v/>
          </cell>
        </row>
        <row r="4948">
          <cell r="D4948" t="str">
            <v/>
          </cell>
        </row>
        <row r="4949">
          <cell r="D4949" t="str">
            <v/>
          </cell>
        </row>
        <row r="4950">
          <cell r="D4950" t="str">
            <v/>
          </cell>
        </row>
        <row r="4951">
          <cell r="D4951" t="str">
            <v/>
          </cell>
        </row>
        <row r="4952">
          <cell r="D4952" t="str">
            <v/>
          </cell>
        </row>
        <row r="4953">
          <cell r="D4953" t="str">
            <v/>
          </cell>
        </row>
        <row r="4954">
          <cell r="D4954" t="str">
            <v/>
          </cell>
        </row>
        <row r="4955">
          <cell r="D4955" t="str">
            <v/>
          </cell>
        </row>
        <row r="4956">
          <cell r="D4956" t="str">
            <v/>
          </cell>
        </row>
        <row r="4957">
          <cell r="D4957" t="str">
            <v/>
          </cell>
        </row>
        <row r="4958">
          <cell r="D4958" t="str">
            <v/>
          </cell>
        </row>
        <row r="4959">
          <cell r="D4959" t="str">
            <v/>
          </cell>
        </row>
        <row r="4960">
          <cell r="D4960" t="str">
            <v/>
          </cell>
        </row>
        <row r="4961">
          <cell r="D4961" t="str">
            <v/>
          </cell>
        </row>
        <row r="4962">
          <cell r="D4962" t="str">
            <v/>
          </cell>
        </row>
        <row r="4963">
          <cell r="D4963" t="str">
            <v/>
          </cell>
        </row>
        <row r="4964">
          <cell r="D4964" t="str">
            <v/>
          </cell>
        </row>
        <row r="4965">
          <cell r="D4965" t="str">
            <v/>
          </cell>
        </row>
        <row r="4966">
          <cell r="D4966" t="str">
            <v/>
          </cell>
        </row>
        <row r="4967">
          <cell r="D4967" t="str">
            <v/>
          </cell>
        </row>
        <row r="4968">
          <cell r="D4968" t="str">
            <v/>
          </cell>
        </row>
        <row r="4969">
          <cell r="D4969" t="str">
            <v/>
          </cell>
        </row>
        <row r="4970">
          <cell r="D4970" t="str">
            <v/>
          </cell>
        </row>
        <row r="4971">
          <cell r="D4971" t="str">
            <v/>
          </cell>
        </row>
        <row r="4972">
          <cell r="D4972" t="str">
            <v/>
          </cell>
        </row>
        <row r="4973">
          <cell r="D4973" t="str">
            <v/>
          </cell>
        </row>
        <row r="4974">
          <cell r="D4974" t="str">
            <v/>
          </cell>
        </row>
        <row r="4975">
          <cell r="D4975" t="str">
            <v/>
          </cell>
        </row>
        <row r="4976">
          <cell r="D4976" t="str">
            <v/>
          </cell>
        </row>
        <row r="4977">
          <cell r="D4977" t="str">
            <v/>
          </cell>
        </row>
        <row r="4978">
          <cell r="D4978" t="str">
            <v/>
          </cell>
        </row>
        <row r="4979">
          <cell r="D4979" t="str">
            <v/>
          </cell>
        </row>
        <row r="4980">
          <cell r="D4980" t="str">
            <v/>
          </cell>
        </row>
        <row r="4981">
          <cell r="D4981" t="str">
            <v/>
          </cell>
        </row>
        <row r="4982">
          <cell r="D4982" t="str">
            <v/>
          </cell>
        </row>
        <row r="4983">
          <cell r="D4983" t="str">
            <v/>
          </cell>
        </row>
        <row r="4984">
          <cell r="D4984" t="str">
            <v/>
          </cell>
        </row>
        <row r="4985">
          <cell r="D4985" t="str">
            <v/>
          </cell>
        </row>
        <row r="4986">
          <cell r="D4986" t="str">
            <v/>
          </cell>
        </row>
        <row r="4987">
          <cell r="D4987" t="str">
            <v/>
          </cell>
        </row>
        <row r="4988">
          <cell r="D4988" t="str">
            <v/>
          </cell>
        </row>
        <row r="4989">
          <cell r="D4989" t="str">
            <v/>
          </cell>
        </row>
        <row r="4990">
          <cell r="D4990" t="str">
            <v/>
          </cell>
        </row>
        <row r="4991">
          <cell r="D4991" t="str">
            <v/>
          </cell>
        </row>
        <row r="4992">
          <cell r="D4992" t="str">
            <v/>
          </cell>
        </row>
        <row r="4993">
          <cell r="D4993" t="str">
            <v/>
          </cell>
        </row>
        <row r="4994">
          <cell r="D4994" t="str">
            <v/>
          </cell>
        </row>
        <row r="4995">
          <cell r="D4995" t="str">
            <v/>
          </cell>
        </row>
        <row r="4996">
          <cell r="D4996" t="str">
            <v/>
          </cell>
        </row>
        <row r="4997">
          <cell r="D4997" t="str">
            <v/>
          </cell>
        </row>
        <row r="4998">
          <cell r="D4998" t="str">
            <v/>
          </cell>
        </row>
        <row r="4999">
          <cell r="D4999" t="str">
            <v/>
          </cell>
        </row>
        <row r="5000">
          <cell r="D5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1"/>
  <sheetViews>
    <sheetView zoomScale="85" zoomScaleNormal="85" workbookViewId="0">
      <selection activeCell="L21" sqref="L21:L22"/>
    </sheetView>
  </sheetViews>
  <sheetFormatPr defaultColWidth="9" defaultRowHeight="13"/>
  <cols>
    <col min="1" max="1" width="3.6328125" style="39" customWidth="1"/>
    <col min="2" max="2" width="39.81640625" style="39" customWidth="1"/>
    <col min="3" max="4" width="16.453125" style="39" bestFit="1" customWidth="1"/>
    <col min="5" max="5" width="20" style="39" customWidth="1"/>
    <col min="6" max="6" width="4.6328125" style="63" customWidth="1"/>
    <col min="7" max="7" width="20.6328125" style="63" customWidth="1"/>
    <col min="8" max="8" width="11.36328125" style="63" bestFit="1" customWidth="1"/>
    <col min="9" max="9" width="17.81640625" style="63" bestFit="1" customWidth="1"/>
    <col min="10" max="10" width="9" style="63"/>
    <col min="11" max="11" width="4.08984375" style="63" customWidth="1"/>
    <col min="12" max="12" width="20.6328125" style="63" customWidth="1"/>
    <col min="13" max="13" width="11.36328125" style="63" bestFit="1" customWidth="1"/>
    <col min="14" max="14" width="17.81640625" style="63" bestFit="1" customWidth="1"/>
    <col min="15" max="15" width="9" style="63"/>
    <col min="16" max="16" width="4.1796875" style="63" customWidth="1"/>
    <col min="17" max="18" width="14" style="63" bestFit="1" customWidth="1"/>
    <col min="19" max="19" width="17.81640625" style="63" bestFit="1" customWidth="1"/>
    <col min="20" max="21" width="9" style="39"/>
    <col min="22" max="22" width="4.6328125" style="63" customWidth="1"/>
    <col min="23" max="23" width="20.6328125" style="63" customWidth="1"/>
    <col min="24" max="24" width="11.36328125" style="63" bestFit="1" customWidth="1"/>
    <col min="25" max="25" width="17.81640625" style="63" bestFit="1" customWidth="1"/>
    <col min="26" max="26" width="9" style="63"/>
    <col min="27" max="27" width="4.08984375" style="63" customWidth="1"/>
    <col min="28" max="28" width="20.6328125" style="63" customWidth="1"/>
    <col min="29" max="29" width="11.36328125" style="63" bestFit="1" customWidth="1"/>
    <col min="30" max="30" width="17.81640625" style="63" bestFit="1" customWidth="1"/>
    <col min="31" max="31" width="9" style="63"/>
    <col min="32" max="32" width="4.1796875" style="63" customWidth="1"/>
    <col min="33" max="34" width="14" style="63" bestFit="1" customWidth="1"/>
    <col min="35" max="35" width="16.6328125" style="63" bestFit="1" customWidth="1"/>
    <col min="36" max="16384" width="9" style="39"/>
  </cols>
  <sheetData>
    <row r="1" spans="1:35" ht="15.75" customHeight="1">
      <c r="B1" s="39" t="s">
        <v>113</v>
      </c>
      <c r="F1" s="62" t="s">
        <v>105</v>
      </c>
      <c r="K1" s="63" t="s">
        <v>109</v>
      </c>
      <c r="P1" s="63" t="s">
        <v>110</v>
      </c>
      <c r="U1" s="39" t="s">
        <v>492</v>
      </c>
      <c r="V1" s="62" t="s">
        <v>105</v>
      </c>
      <c r="AA1" s="63" t="s">
        <v>109</v>
      </c>
      <c r="AF1" s="63" t="s">
        <v>110</v>
      </c>
    </row>
    <row r="2" spans="1:35" ht="31.5" customHeight="1">
      <c r="B2" s="41" t="s">
        <v>39</v>
      </c>
      <c r="C2" s="43">
        <v>10</v>
      </c>
      <c r="D2" s="114" t="s">
        <v>492</v>
      </c>
      <c r="F2" s="64" t="s">
        <v>39</v>
      </c>
      <c r="G2" s="64" t="s">
        <v>40</v>
      </c>
      <c r="H2" s="64" t="s">
        <v>41</v>
      </c>
      <c r="I2" s="64" t="s">
        <v>42</v>
      </c>
      <c r="K2" s="64" t="s">
        <v>39</v>
      </c>
      <c r="L2" s="64" t="s">
        <v>40</v>
      </c>
      <c r="M2" s="64" t="s">
        <v>41</v>
      </c>
      <c r="N2" s="64" t="s">
        <v>42</v>
      </c>
      <c r="P2" s="64" t="s">
        <v>39</v>
      </c>
      <c r="Q2" s="64" t="s">
        <v>40</v>
      </c>
      <c r="R2" s="64" t="s">
        <v>41</v>
      </c>
      <c r="S2" s="64" t="s">
        <v>42</v>
      </c>
      <c r="V2" s="64" t="s">
        <v>556</v>
      </c>
      <c r="W2" s="64" t="s">
        <v>40</v>
      </c>
      <c r="X2" s="64" t="s">
        <v>41</v>
      </c>
      <c r="Y2" s="64" t="s">
        <v>42</v>
      </c>
      <c r="AA2" s="64" t="s">
        <v>556</v>
      </c>
      <c r="AB2" s="64" t="s">
        <v>40</v>
      </c>
      <c r="AC2" s="64" t="s">
        <v>41</v>
      </c>
      <c r="AD2" s="64" t="s">
        <v>42</v>
      </c>
      <c r="AF2" s="64" t="s">
        <v>556</v>
      </c>
      <c r="AG2" s="64" t="s">
        <v>40</v>
      </c>
      <c r="AH2" s="64" t="s">
        <v>41</v>
      </c>
      <c r="AI2" s="64" t="s">
        <v>42</v>
      </c>
    </row>
    <row r="3" spans="1:35" ht="15.75" customHeight="1">
      <c r="B3" s="41" t="s">
        <v>106</v>
      </c>
      <c r="C3" s="45" t="str">
        <f>VLOOKUP(C2,F3:I88,2,FALSE)</f>
        <v>常陸太田市</v>
      </c>
      <c r="D3" s="115"/>
      <c r="F3" s="65">
        <v>1</v>
      </c>
      <c r="G3" s="65" t="s">
        <v>43</v>
      </c>
      <c r="H3" s="66">
        <v>2618400</v>
      </c>
      <c r="I3" s="67">
        <v>2.7600000000000999E-2</v>
      </c>
      <c r="K3" s="65">
        <v>1</v>
      </c>
      <c r="L3" s="65" t="s">
        <v>416</v>
      </c>
      <c r="M3" s="66">
        <v>15274000</v>
      </c>
      <c r="N3" s="67">
        <v>6.3464899999999991E-2</v>
      </c>
      <c r="P3" s="65">
        <v>1</v>
      </c>
      <c r="Q3" s="65" t="s">
        <v>512</v>
      </c>
      <c r="R3" s="66">
        <v>6217066364</v>
      </c>
      <c r="S3" s="67">
        <v>9.1300610200000007E-2</v>
      </c>
      <c r="V3" s="65">
        <v>1</v>
      </c>
      <c r="W3" s="65" t="s">
        <v>43</v>
      </c>
      <c r="X3" s="66">
        <v>2613260</v>
      </c>
      <c r="Y3" s="67">
        <v>2.7100000000009998E-2</v>
      </c>
      <c r="AA3" s="65">
        <v>1</v>
      </c>
      <c r="AB3" s="65" t="s">
        <v>416</v>
      </c>
      <c r="AC3" s="66">
        <v>12368000</v>
      </c>
      <c r="AD3" s="67">
        <v>5.6026699999999999E-2</v>
      </c>
      <c r="AF3" s="65">
        <v>1</v>
      </c>
      <c r="AG3" s="65" t="s">
        <v>416</v>
      </c>
      <c r="AH3" s="66">
        <v>5907371492</v>
      </c>
      <c r="AI3" s="67">
        <v>9.1438382900000004E-2</v>
      </c>
    </row>
    <row r="4" spans="1:35" ht="15.75" customHeight="1">
      <c r="A4" s="39">
        <v>1</v>
      </c>
      <c r="B4" s="44" t="s">
        <v>124</v>
      </c>
      <c r="C4" s="42">
        <f>VLOOKUP(C2,F3:I88,4,FALSE)</f>
        <v>3.1699999999999999E-2</v>
      </c>
      <c r="D4" s="116">
        <f>IFERROR(VLOOKUP(C2,V3:Y88,4,FALSE),0)</f>
        <v>3.1199999999999999E-2</v>
      </c>
      <c r="E4" s="121">
        <f>+C4-D4</f>
        <v>5.0000000000000044E-4</v>
      </c>
      <c r="F4" s="65">
        <v>2</v>
      </c>
      <c r="G4" s="65" t="s">
        <v>417</v>
      </c>
      <c r="H4" s="66">
        <v>1884810</v>
      </c>
      <c r="I4" s="67">
        <v>1.9800000000000002E-2</v>
      </c>
      <c r="K4" s="65">
        <v>2</v>
      </c>
      <c r="L4" s="65" t="s">
        <v>418</v>
      </c>
      <c r="M4" s="66">
        <v>9985000</v>
      </c>
      <c r="N4" s="67">
        <v>4.1488700000000003E-2</v>
      </c>
      <c r="P4" s="65">
        <v>2</v>
      </c>
      <c r="Q4" s="65" t="s">
        <v>513</v>
      </c>
      <c r="R4" s="66">
        <v>5223229670</v>
      </c>
      <c r="S4" s="67">
        <v>7.6705640300000003E-2</v>
      </c>
      <c r="V4" s="65">
        <v>2</v>
      </c>
      <c r="W4" s="65" t="s">
        <v>417</v>
      </c>
      <c r="X4" s="66">
        <v>1780840</v>
      </c>
      <c r="Y4" s="67">
        <v>1.8499999999999999E-2</v>
      </c>
      <c r="AA4" s="65">
        <v>2</v>
      </c>
      <c r="AB4" s="65" t="s">
        <v>418</v>
      </c>
      <c r="AC4" s="66">
        <v>8995000</v>
      </c>
      <c r="AD4" s="67">
        <v>4.0747100000000001E-2</v>
      </c>
      <c r="AF4" s="65">
        <v>2</v>
      </c>
      <c r="AG4" s="65" t="s">
        <v>418</v>
      </c>
      <c r="AH4" s="66">
        <v>4978699785</v>
      </c>
      <c r="AI4" s="67">
        <v>7.7063759800000006E-2</v>
      </c>
    </row>
    <row r="5" spans="1:35" ht="15.75" customHeight="1">
      <c r="A5" s="39">
        <v>2</v>
      </c>
      <c r="B5" s="40" t="s">
        <v>125</v>
      </c>
      <c r="C5" s="42">
        <f>VLOOKUP(C2,K3:N53,4,FALSE)</f>
        <v>1.9533100000000001E-2</v>
      </c>
      <c r="D5" s="116">
        <f>VLOOKUP(C2,AA3:AD53,4,FALSE)</f>
        <v>1.7091599999999998E-2</v>
      </c>
      <c r="E5" s="121">
        <f t="shared" ref="E5:E6" si="0">+C5-D5</f>
        <v>2.4415000000000027E-3</v>
      </c>
      <c r="F5" s="65">
        <v>3</v>
      </c>
      <c r="G5" s="65" t="s">
        <v>419</v>
      </c>
      <c r="H5" s="66">
        <v>1446260</v>
      </c>
      <c r="I5" s="67">
        <v>1.52E-2</v>
      </c>
      <c r="K5" s="65">
        <v>3</v>
      </c>
      <c r="L5" s="65" t="s">
        <v>419</v>
      </c>
      <c r="M5" s="66">
        <v>13427000</v>
      </c>
      <c r="N5" s="67">
        <v>5.57905E-2</v>
      </c>
      <c r="P5" s="65">
        <v>3</v>
      </c>
      <c r="Q5" s="65" t="s">
        <v>514</v>
      </c>
      <c r="R5" s="66">
        <v>3496259891</v>
      </c>
      <c r="S5" s="67">
        <v>5.1344258300000001E-2</v>
      </c>
      <c r="V5" s="65">
        <v>3</v>
      </c>
      <c r="W5" s="65" t="s">
        <v>419</v>
      </c>
      <c r="X5" s="66">
        <v>1452960</v>
      </c>
      <c r="Y5" s="67">
        <v>1.5100000000000001E-2</v>
      </c>
      <c r="AA5" s="65">
        <v>3</v>
      </c>
      <c r="AB5" s="65" t="s">
        <v>419</v>
      </c>
      <c r="AC5" s="66">
        <v>9241000</v>
      </c>
      <c r="AD5" s="67">
        <v>4.1861500000000003E-2</v>
      </c>
      <c r="AF5" s="65">
        <v>3</v>
      </c>
      <c r="AG5" s="65" t="s">
        <v>419</v>
      </c>
      <c r="AH5" s="66">
        <v>3332028163</v>
      </c>
      <c r="AI5" s="67">
        <v>5.1575437199999997E-2</v>
      </c>
    </row>
    <row r="6" spans="1:35" ht="15.75" customHeight="1">
      <c r="A6" s="39">
        <v>3</v>
      </c>
      <c r="B6" s="40" t="s">
        <v>126</v>
      </c>
      <c r="C6" s="42">
        <f>VLOOKUP(C2,P3:S53,4,FALSE)</f>
        <v>2.2276704299999998E-2</v>
      </c>
      <c r="D6" s="116">
        <f>VLOOKUP(C2,AF3:AI53,4,FALSE)</f>
        <v>2.28029319E-2</v>
      </c>
      <c r="E6" s="121">
        <f t="shared" si="0"/>
        <v>-5.2622760000000171E-4</v>
      </c>
      <c r="F6" s="65">
        <v>4</v>
      </c>
      <c r="G6" s="65" t="s">
        <v>44</v>
      </c>
      <c r="H6" s="66">
        <v>2658600</v>
      </c>
      <c r="I6" s="67">
        <v>2.8000000000000001E-2</v>
      </c>
      <c r="K6" s="65">
        <v>4</v>
      </c>
      <c r="L6" s="65" t="s">
        <v>420</v>
      </c>
      <c r="M6" s="66">
        <v>9801000</v>
      </c>
      <c r="N6" s="67">
        <v>4.0724200000000002E-2</v>
      </c>
      <c r="P6" s="65">
        <v>4</v>
      </c>
      <c r="Q6" s="65" t="s">
        <v>515</v>
      </c>
      <c r="R6" s="66">
        <v>3048532698</v>
      </c>
      <c r="S6" s="67">
        <v>4.4769169099999999E-2</v>
      </c>
      <c r="V6" s="65">
        <v>4</v>
      </c>
      <c r="W6" s="65" t="s">
        <v>44</v>
      </c>
      <c r="X6" s="66">
        <v>2692180</v>
      </c>
      <c r="Y6" s="67">
        <v>2.7900000000000001E-2</v>
      </c>
      <c r="AA6" s="65">
        <v>4</v>
      </c>
      <c r="AB6" s="65" t="s">
        <v>420</v>
      </c>
      <c r="AC6" s="66">
        <v>11379000</v>
      </c>
      <c r="AD6" s="67">
        <v>5.1546500000000002E-2</v>
      </c>
      <c r="AF6" s="65">
        <v>4</v>
      </c>
      <c r="AG6" s="65" t="s">
        <v>420</v>
      </c>
      <c r="AH6" s="66">
        <v>2909080591</v>
      </c>
      <c r="AI6" s="67">
        <v>4.5028762E-2</v>
      </c>
    </row>
    <row r="7" spans="1:35" ht="15.75" customHeight="1">
      <c r="F7" s="65">
        <v>5</v>
      </c>
      <c r="G7" s="65" t="s">
        <v>45</v>
      </c>
      <c r="H7" s="66">
        <v>2482400</v>
      </c>
      <c r="I7" s="67">
        <v>2.6100000000000002E-2</v>
      </c>
      <c r="K7" s="65">
        <v>5</v>
      </c>
      <c r="L7" s="65" t="s">
        <v>421</v>
      </c>
      <c r="M7" s="66">
        <v>8149000</v>
      </c>
      <c r="N7" s="67">
        <v>3.3859899999999998E-2</v>
      </c>
      <c r="P7" s="65">
        <v>5</v>
      </c>
      <c r="Q7" s="65" t="s">
        <v>516</v>
      </c>
      <c r="R7" s="66">
        <v>1821529960</v>
      </c>
      <c r="S7" s="67">
        <v>2.67500437E-2</v>
      </c>
      <c r="V7" s="65">
        <v>5</v>
      </c>
      <c r="W7" s="65" t="s">
        <v>45</v>
      </c>
      <c r="X7" s="66">
        <v>2485140</v>
      </c>
      <c r="Y7" s="67">
        <v>2.58E-2</v>
      </c>
      <c r="AA7" s="65">
        <v>5</v>
      </c>
      <c r="AB7" s="65" t="s">
        <v>421</v>
      </c>
      <c r="AC7" s="66">
        <v>7304000</v>
      </c>
      <c r="AD7" s="67">
        <v>3.3086900000000002E-2</v>
      </c>
      <c r="AF7" s="65">
        <v>5</v>
      </c>
      <c r="AG7" s="65" t="s">
        <v>421</v>
      </c>
      <c r="AH7" s="66">
        <v>1763327304</v>
      </c>
      <c r="AI7" s="67">
        <v>2.7293999999999999E-2</v>
      </c>
    </row>
    <row r="8" spans="1:35" ht="15.75" customHeight="1">
      <c r="B8" s="39" t="s">
        <v>114</v>
      </c>
      <c r="C8" s="78" t="s">
        <v>123</v>
      </c>
      <c r="D8" s="113"/>
      <c r="F8" s="65">
        <v>6</v>
      </c>
      <c r="G8" s="65" t="s">
        <v>46</v>
      </c>
      <c r="H8" s="66">
        <v>1411820</v>
      </c>
      <c r="I8" s="67">
        <v>1.49E-2</v>
      </c>
      <c r="K8" s="65">
        <v>6</v>
      </c>
      <c r="L8" s="65" t="s">
        <v>422</v>
      </c>
      <c r="M8" s="66">
        <v>4118000</v>
      </c>
      <c r="N8" s="67">
        <v>1.71107E-2</v>
      </c>
      <c r="P8" s="65">
        <v>6</v>
      </c>
      <c r="Q8" s="65" t="s">
        <v>517</v>
      </c>
      <c r="R8" s="66">
        <v>1155695228</v>
      </c>
      <c r="S8" s="67">
        <v>1.6971940299999998E-2</v>
      </c>
      <c r="V8" s="65">
        <v>6</v>
      </c>
      <c r="W8" s="65" t="s">
        <v>46</v>
      </c>
      <c r="X8" s="66">
        <v>1392930</v>
      </c>
      <c r="Y8" s="67">
        <v>1.44E-2</v>
      </c>
      <c r="AA8" s="65">
        <v>6</v>
      </c>
      <c r="AB8" s="65" t="s">
        <v>422</v>
      </c>
      <c r="AC8" s="66">
        <v>3586000</v>
      </c>
      <c r="AD8" s="67">
        <v>1.6244499999999999E-2</v>
      </c>
      <c r="AF8" s="65">
        <v>6</v>
      </c>
      <c r="AG8" s="65" t="s">
        <v>423</v>
      </c>
      <c r="AH8" s="66">
        <v>1100261932</v>
      </c>
      <c r="AI8" s="67">
        <v>1.7030615400000001E-2</v>
      </c>
    </row>
    <row r="9" spans="1:35" ht="15.75" customHeight="1">
      <c r="A9" s="39">
        <v>1</v>
      </c>
      <c r="B9" s="40" t="s">
        <v>567</v>
      </c>
      <c r="C9" s="110">
        <v>0</v>
      </c>
      <c r="D9" s="117">
        <v>0.247</v>
      </c>
      <c r="E9" s="121">
        <f t="shared" ref="E9:E12" si="1">+C9-D9</f>
        <v>-0.247</v>
      </c>
      <c r="F9" s="65">
        <v>7</v>
      </c>
      <c r="G9" s="65" t="s">
        <v>424</v>
      </c>
      <c r="H9" s="66">
        <v>2062630</v>
      </c>
      <c r="I9" s="67">
        <v>2.1700000000000001E-2</v>
      </c>
      <c r="K9" s="65">
        <v>7</v>
      </c>
      <c r="L9" s="65" t="s">
        <v>424</v>
      </c>
      <c r="M9" s="66">
        <v>8393000</v>
      </c>
      <c r="N9" s="67">
        <v>3.4873800000000003E-2</v>
      </c>
      <c r="P9" s="65">
        <v>7</v>
      </c>
      <c r="Q9" s="65" t="s">
        <v>518</v>
      </c>
      <c r="R9" s="66">
        <v>1707459090</v>
      </c>
      <c r="S9" s="67">
        <v>2.50748581E-2</v>
      </c>
      <c r="V9" s="65">
        <v>7</v>
      </c>
      <c r="W9" s="65" t="s">
        <v>424</v>
      </c>
      <c r="X9" s="66">
        <v>2222220</v>
      </c>
      <c r="Y9" s="67">
        <v>2.3099999999999999E-2</v>
      </c>
      <c r="AA9" s="65">
        <v>7</v>
      </c>
      <c r="AB9" s="65" t="s">
        <v>424</v>
      </c>
      <c r="AC9" s="66">
        <v>5793000</v>
      </c>
      <c r="AD9" s="67">
        <v>2.6242100000000001E-2</v>
      </c>
      <c r="AF9" s="65">
        <v>7</v>
      </c>
      <c r="AG9" s="65" t="s">
        <v>425</v>
      </c>
      <c r="AH9" s="66">
        <v>1581520144</v>
      </c>
      <c r="AI9" s="67">
        <v>2.4479863000000001E-2</v>
      </c>
    </row>
    <row r="10" spans="1:35" ht="15.75" customHeight="1">
      <c r="A10" s="39">
        <v>2</v>
      </c>
      <c r="B10" s="40"/>
      <c r="C10" s="124"/>
      <c r="D10" s="42"/>
      <c r="E10" s="121">
        <f t="shared" si="1"/>
        <v>0</v>
      </c>
      <c r="F10" s="65">
        <v>8</v>
      </c>
      <c r="G10" s="65" t="s">
        <v>47</v>
      </c>
      <c r="H10" s="66">
        <v>1585820</v>
      </c>
      <c r="I10" s="67">
        <v>1.67E-2</v>
      </c>
      <c r="K10" s="65">
        <v>8</v>
      </c>
      <c r="L10" s="65" t="s">
        <v>426</v>
      </c>
      <c r="M10" s="66">
        <v>3270000</v>
      </c>
      <c r="N10" s="67">
        <v>1.3587200000000001E-2</v>
      </c>
      <c r="P10" s="65">
        <v>8</v>
      </c>
      <c r="Q10" s="65" t="s">
        <v>519</v>
      </c>
      <c r="R10" s="66">
        <v>964517604</v>
      </c>
      <c r="S10" s="67">
        <v>1.4164405E-2</v>
      </c>
      <c r="V10" s="65">
        <v>8</v>
      </c>
      <c r="W10" s="65" t="s">
        <v>47</v>
      </c>
      <c r="X10" s="66">
        <v>1647880</v>
      </c>
      <c r="Y10" s="67">
        <v>1.7100000000000001E-2</v>
      </c>
      <c r="AA10" s="65">
        <v>8</v>
      </c>
      <c r="AB10" s="65" t="s">
        <v>426</v>
      </c>
      <c r="AC10" s="66">
        <v>2978000</v>
      </c>
      <c r="AD10" s="67">
        <v>1.3490200000000001E-2</v>
      </c>
      <c r="AF10" s="65">
        <v>8</v>
      </c>
      <c r="AG10" s="65" t="s">
        <v>427</v>
      </c>
      <c r="AH10" s="66">
        <v>921282522</v>
      </c>
      <c r="AI10" s="67">
        <v>1.42602483E-2</v>
      </c>
    </row>
    <row r="11" spans="1:35" ht="15.75" customHeight="1">
      <c r="A11" s="39">
        <v>3</v>
      </c>
      <c r="B11" s="40"/>
      <c r="C11" s="124"/>
      <c r="D11" s="42"/>
      <c r="E11" s="121">
        <f t="shared" si="1"/>
        <v>0</v>
      </c>
      <c r="F11" s="65">
        <v>9</v>
      </c>
      <c r="G11" s="65" t="s">
        <v>428</v>
      </c>
      <c r="H11" s="66">
        <v>1966320</v>
      </c>
      <c r="I11" s="67">
        <v>2.07E-2</v>
      </c>
      <c r="K11" s="65">
        <v>9</v>
      </c>
      <c r="L11" s="65" t="s">
        <v>428</v>
      </c>
      <c r="M11" s="66">
        <v>4909000</v>
      </c>
      <c r="N11" s="67">
        <v>2.03974E-2</v>
      </c>
      <c r="P11" s="65">
        <v>9</v>
      </c>
      <c r="Q11" s="65" t="s">
        <v>520</v>
      </c>
      <c r="R11" s="66">
        <v>1420970230</v>
      </c>
      <c r="S11" s="67">
        <v>2.0867631399999999E-2</v>
      </c>
      <c r="V11" s="65">
        <v>9</v>
      </c>
      <c r="W11" s="65" t="s">
        <v>428</v>
      </c>
      <c r="X11" s="66">
        <v>1944410</v>
      </c>
      <c r="Y11" s="67">
        <v>2.0199999999999999E-2</v>
      </c>
      <c r="AA11" s="65">
        <v>9</v>
      </c>
      <c r="AB11" s="65" t="s">
        <v>428</v>
      </c>
      <c r="AC11" s="66">
        <v>5265000</v>
      </c>
      <c r="AD11" s="67">
        <v>2.3850300000000001E-2</v>
      </c>
      <c r="AF11" s="65">
        <v>9</v>
      </c>
      <c r="AG11" s="65" t="s">
        <v>429</v>
      </c>
      <c r="AH11" s="66">
        <v>1364036209</v>
      </c>
      <c r="AI11" s="67">
        <v>2.11134961E-2</v>
      </c>
    </row>
    <row r="12" spans="1:35" ht="15.75" customHeight="1">
      <c r="A12" s="39">
        <v>4</v>
      </c>
      <c r="B12" s="40" t="s">
        <v>559</v>
      </c>
      <c r="C12" s="42">
        <v>1.15E-2</v>
      </c>
      <c r="D12" s="116">
        <v>1.0700000000000001E-2</v>
      </c>
      <c r="E12" s="121">
        <f t="shared" si="1"/>
        <v>7.9999999999999863E-4</v>
      </c>
      <c r="F12" s="65">
        <v>10</v>
      </c>
      <c r="G12" s="65" t="s">
        <v>48</v>
      </c>
      <c r="H12" s="66">
        <v>3012120</v>
      </c>
      <c r="I12" s="67">
        <v>3.1699999999999999E-2</v>
      </c>
      <c r="K12" s="65">
        <v>10</v>
      </c>
      <c r="L12" s="65" t="s">
        <v>430</v>
      </c>
      <c r="M12" s="66">
        <v>4701000</v>
      </c>
      <c r="N12" s="67">
        <v>1.9533100000000001E-2</v>
      </c>
      <c r="P12" s="65">
        <v>10</v>
      </c>
      <c r="Q12" s="65" t="s">
        <v>521</v>
      </c>
      <c r="R12" s="66">
        <v>1516920303</v>
      </c>
      <c r="S12" s="67">
        <v>2.2276704299999998E-2</v>
      </c>
      <c r="V12" s="65">
        <v>10</v>
      </c>
      <c r="W12" s="65" t="s">
        <v>48</v>
      </c>
      <c r="X12" s="66">
        <v>3007300</v>
      </c>
      <c r="Y12" s="67">
        <v>3.1199999999999999E-2</v>
      </c>
      <c r="AA12" s="65">
        <v>10</v>
      </c>
      <c r="AB12" s="65" t="s">
        <v>430</v>
      </c>
      <c r="AC12" s="66">
        <v>3773000</v>
      </c>
      <c r="AD12" s="67">
        <v>1.7091599999999998E-2</v>
      </c>
      <c r="AF12" s="65">
        <v>10</v>
      </c>
      <c r="AG12" s="65" t="s">
        <v>430</v>
      </c>
      <c r="AH12" s="66">
        <v>1473182108</v>
      </c>
      <c r="AI12" s="67">
        <v>2.28029319E-2</v>
      </c>
    </row>
    <row r="13" spans="1:35" ht="15.75" customHeight="1">
      <c r="A13" s="39">
        <v>5</v>
      </c>
      <c r="B13" s="40"/>
      <c r="C13" s="42"/>
      <c r="D13" s="116"/>
      <c r="F13" s="65">
        <v>11</v>
      </c>
      <c r="G13" s="65" t="s">
        <v>49</v>
      </c>
      <c r="H13" s="66">
        <v>1261690</v>
      </c>
      <c r="I13" s="67">
        <v>1.3299999999999999E-2</v>
      </c>
      <c r="K13" s="65">
        <v>11</v>
      </c>
      <c r="L13" s="65" t="s">
        <v>431</v>
      </c>
      <c r="M13" s="66">
        <v>2101000</v>
      </c>
      <c r="N13" s="67">
        <v>8.7299000000000005E-3</v>
      </c>
      <c r="P13" s="65">
        <v>11</v>
      </c>
      <c r="Q13" s="65" t="s">
        <v>522</v>
      </c>
      <c r="R13" s="66">
        <v>803507432</v>
      </c>
      <c r="S13" s="67">
        <v>1.17998932E-2</v>
      </c>
      <c r="V13" s="65">
        <v>11</v>
      </c>
      <c r="W13" s="65" t="s">
        <v>49</v>
      </c>
      <c r="X13" s="66">
        <v>1339860</v>
      </c>
      <c r="Y13" s="67">
        <v>1.3899999999999999E-2</v>
      </c>
      <c r="AA13" s="65">
        <v>11</v>
      </c>
      <c r="AB13" s="65" t="s">
        <v>431</v>
      </c>
      <c r="AC13" s="66">
        <v>1932000</v>
      </c>
      <c r="AD13" s="67">
        <v>8.7519E-3</v>
      </c>
      <c r="AF13" s="65">
        <v>11</v>
      </c>
      <c r="AG13" s="65" t="s">
        <v>431</v>
      </c>
      <c r="AH13" s="66">
        <v>770091279</v>
      </c>
      <c r="AI13" s="67">
        <v>1.19200056E-2</v>
      </c>
    </row>
    <row r="14" spans="1:35" ht="15.75" customHeight="1">
      <c r="F14" s="65">
        <v>12</v>
      </c>
      <c r="G14" s="65" t="s">
        <v>50</v>
      </c>
      <c r="H14" s="66">
        <v>1861750</v>
      </c>
      <c r="I14" s="67">
        <v>1.9599999999999999E-2</v>
      </c>
      <c r="K14" s="65">
        <v>12</v>
      </c>
      <c r="L14" s="65" t="s">
        <v>432</v>
      </c>
      <c r="M14" s="66">
        <v>5597000</v>
      </c>
      <c r="N14" s="67">
        <v>2.3256099999999998E-2</v>
      </c>
      <c r="P14" s="65">
        <v>12</v>
      </c>
      <c r="Q14" s="65" t="s">
        <v>523</v>
      </c>
      <c r="R14" s="66">
        <v>1131003552</v>
      </c>
      <c r="S14" s="67">
        <v>1.6609331200000001E-2</v>
      </c>
      <c r="V14" s="65">
        <v>12</v>
      </c>
      <c r="W14" s="65" t="s">
        <v>50</v>
      </c>
      <c r="X14" s="66">
        <v>1977960</v>
      </c>
      <c r="Y14" s="67">
        <v>2.0500000000000001E-2</v>
      </c>
      <c r="AA14" s="65">
        <v>12</v>
      </c>
      <c r="AB14" s="65" t="s">
        <v>432</v>
      </c>
      <c r="AC14" s="66">
        <v>4556000</v>
      </c>
      <c r="AD14" s="67">
        <v>2.0638500000000001E-2</v>
      </c>
      <c r="AF14" s="65">
        <v>12</v>
      </c>
      <c r="AG14" s="65" t="s">
        <v>432</v>
      </c>
      <c r="AH14" s="66">
        <v>1103875331</v>
      </c>
      <c r="AI14" s="67">
        <v>1.7086546099999999E-2</v>
      </c>
    </row>
    <row r="15" spans="1:35" ht="15.75" customHeight="1">
      <c r="B15" s="39" t="s">
        <v>115</v>
      </c>
      <c r="C15" s="78" t="s">
        <v>123</v>
      </c>
      <c r="D15" s="113"/>
      <c r="F15" s="65">
        <v>13</v>
      </c>
      <c r="G15" s="65" t="s">
        <v>51</v>
      </c>
      <c r="H15" s="66">
        <v>3042450</v>
      </c>
      <c r="I15" s="67">
        <v>3.2000000000000001E-2</v>
      </c>
      <c r="K15" s="65">
        <v>13</v>
      </c>
      <c r="L15" s="65" t="s">
        <v>433</v>
      </c>
      <c r="M15" s="66">
        <v>8363000</v>
      </c>
      <c r="N15" s="67">
        <v>3.4749099999999998E-2</v>
      </c>
      <c r="P15" s="65">
        <v>13</v>
      </c>
      <c r="Q15" s="65" t="s">
        <v>524</v>
      </c>
      <c r="R15" s="66">
        <v>1756543231</v>
      </c>
      <c r="S15" s="67">
        <v>2.5795682300000001E-2</v>
      </c>
      <c r="V15" s="65">
        <v>13</v>
      </c>
      <c r="W15" s="65" t="s">
        <v>51</v>
      </c>
      <c r="X15" s="66">
        <v>2956880</v>
      </c>
      <c r="Y15" s="67">
        <v>3.0700000000000002E-2</v>
      </c>
      <c r="AA15" s="65">
        <v>13</v>
      </c>
      <c r="AB15" s="65" t="s">
        <v>433</v>
      </c>
      <c r="AC15" s="66">
        <v>8356000</v>
      </c>
      <c r="AD15" s="67">
        <v>3.7852400000000001E-2</v>
      </c>
      <c r="AF15" s="65">
        <v>13</v>
      </c>
      <c r="AG15" s="65" t="s">
        <v>433</v>
      </c>
      <c r="AH15" s="66">
        <v>1700595696</v>
      </c>
      <c r="AI15" s="67">
        <v>2.63229967E-2</v>
      </c>
    </row>
    <row r="16" spans="1:35" ht="15.75" customHeight="1">
      <c r="A16" s="39">
        <v>1</v>
      </c>
      <c r="B16" s="40" t="s">
        <v>504</v>
      </c>
      <c r="C16" s="110">
        <v>1</v>
      </c>
      <c r="D16" s="117">
        <v>1</v>
      </c>
      <c r="F16" s="65">
        <v>14</v>
      </c>
      <c r="G16" s="65" t="s">
        <v>52</v>
      </c>
      <c r="H16" s="66">
        <v>2429150</v>
      </c>
      <c r="I16" s="67">
        <v>2.5600000000000001E-2</v>
      </c>
      <c r="K16" s="65">
        <v>14</v>
      </c>
      <c r="L16" s="65" t="s">
        <v>434</v>
      </c>
      <c r="M16" s="66">
        <v>9913000</v>
      </c>
      <c r="N16" s="67">
        <v>4.1189499999999997E-2</v>
      </c>
      <c r="P16" s="65">
        <v>14</v>
      </c>
      <c r="Q16" s="65" t="s">
        <v>525</v>
      </c>
      <c r="R16" s="66">
        <v>3155728828</v>
      </c>
      <c r="S16" s="67">
        <v>4.6343395799999999E-2</v>
      </c>
      <c r="V16" s="65">
        <v>14</v>
      </c>
      <c r="W16" s="65" t="s">
        <v>52</v>
      </c>
      <c r="X16" s="66">
        <v>2446300</v>
      </c>
      <c r="Y16" s="67">
        <v>2.5399999999999999E-2</v>
      </c>
      <c r="AA16" s="65">
        <v>14</v>
      </c>
      <c r="AB16" s="65" t="s">
        <v>434</v>
      </c>
      <c r="AC16" s="66">
        <v>10319000</v>
      </c>
      <c r="AD16" s="67">
        <v>4.6744800000000003E-2</v>
      </c>
      <c r="AF16" s="65">
        <v>14</v>
      </c>
      <c r="AG16" s="65" t="s">
        <v>434</v>
      </c>
      <c r="AH16" s="66">
        <v>2985575852</v>
      </c>
      <c r="AI16" s="67">
        <v>4.6212808600000002E-2</v>
      </c>
    </row>
    <row r="17" spans="1:35" ht="15.75" customHeight="1">
      <c r="A17" s="39">
        <v>2</v>
      </c>
      <c r="B17" s="40" t="s">
        <v>560</v>
      </c>
      <c r="C17" s="109">
        <v>1</v>
      </c>
      <c r="D17" s="117">
        <v>1</v>
      </c>
      <c r="F17" s="65">
        <v>15</v>
      </c>
      <c r="G17" s="65" t="s">
        <v>53</v>
      </c>
      <c r="H17" s="66">
        <v>2282020</v>
      </c>
      <c r="I17" s="67">
        <v>2.4E-2</v>
      </c>
      <c r="K17" s="65">
        <v>15</v>
      </c>
      <c r="L17" s="65" t="s">
        <v>435</v>
      </c>
      <c r="M17" s="66">
        <v>9714000</v>
      </c>
      <c r="N17" s="67">
        <v>4.0362700000000001E-2</v>
      </c>
      <c r="P17" s="65">
        <v>15</v>
      </c>
      <c r="Q17" s="65" t="s">
        <v>526</v>
      </c>
      <c r="R17" s="66">
        <v>2136584987</v>
      </c>
      <c r="S17" s="67">
        <v>3.1376778299999998E-2</v>
      </c>
      <c r="V17" s="65">
        <v>15</v>
      </c>
      <c r="W17" s="65" t="s">
        <v>53</v>
      </c>
      <c r="X17" s="66">
        <v>2340270</v>
      </c>
      <c r="Y17" s="67">
        <v>2.4299999999999999E-2</v>
      </c>
      <c r="AA17" s="65">
        <v>15</v>
      </c>
      <c r="AB17" s="65" t="s">
        <v>435</v>
      </c>
      <c r="AC17" s="66">
        <v>8189000</v>
      </c>
      <c r="AD17" s="67">
        <v>3.7095900000000001E-2</v>
      </c>
      <c r="AF17" s="65">
        <v>15</v>
      </c>
      <c r="AG17" s="65" t="s">
        <v>435</v>
      </c>
      <c r="AH17" s="66">
        <v>1953109653</v>
      </c>
      <c r="AI17" s="67">
        <v>3.02315825E-2</v>
      </c>
    </row>
    <row r="18" spans="1:35" ht="15.75" customHeight="1">
      <c r="A18" s="39">
        <v>3</v>
      </c>
      <c r="B18" s="40" t="s">
        <v>561</v>
      </c>
      <c r="C18" s="109">
        <v>1</v>
      </c>
      <c r="D18" s="117">
        <v>1</v>
      </c>
      <c r="F18" s="65">
        <v>16</v>
      </c>
      <c r="G18" s="65" t="s">
        <v>54</v>
      </c>
      <c r="H18" s="66">
        <v>5212840</v>
      </c>
      <c r="I18" s="67">
        <v>5.4899999999999997E-2</v>
      </c>
      <c r="K18" s="65">
        <v>16</v>
      </c>
      <c r="L18" s="65" t="s">
        <v>436</v>
      </c>
      <c r="M18" s="66">
        <v>15278000</v>
      </c>
      <c r="N18" s="67">
        <v>6.3481599999999999E-2</v>
      </c>
      <c r="P18" s="65">
        <v>16</v>
      </c>
      <c r="Q18" s="65" t="s">
        <v>527</v>
      </c>
      <c r="R18" s="66">
        <v>3984818780</v>
      </c>
      <c r="S18" s="67">
        <v>5.8518980599999999E-2</v>
      </c>
      <c r="V18" s="65">
        <v>16</v>
      </c>
      <c r="W18" s="65" t="s">
        <v>54</v>
      </c>
      <c r="X18" s="66">
        <v>5069150</v>
      </c>
      <c r="Y18" s="67">
        <v>5.2600000000000001E-2</v>
      </c>
      <c r="AA18" s="65">
        <v>16</v>
      </c>
      <c r="AB18" s="65" t="s">
        <v>436</v>
      </c>
      <c r="AC18" s="66">
        <v>12622000</v>
      </c>
      <c r="AD18" s="67">
        <v>5.71773E-2</v>
      </c>
      <c r="AF18" s="65">
        <v>16</v>
      </c>
      <c r="AG18" s="65" t="s">
        <v>436</v>
      </c>
      <c r="AH18" s="66">
        <v>3751687752</v>
      </c>
      <c r="AI18" s="67">
        <v>5.8071218600000002E-2</v>
      </c>
    </row>
    <row r="19" spans="1:35" ht="15.75" customHeight="1">
      <c r="A19" s="39">
        <v>4</v>
      </c>
      <c r="B19" s="40" t="s">
        <v>562</v>
      </c>
      <c r="C19" s="109">
        <v>1</v>
      </c>
      <c r="D19" s="117">
        <v>1</v>
      </c>
      <c r="F19" s="65">
        <v>17</v>
      </c>
      <c r="G19" s="65" t="s">
        <v>55</v>
      </c>
      <c r="H19" s="66">
        <v>2838990</v>
      </c>
      <c r="I19" s="67">
        <v>2.9899999999999999E-2</v>
      </c>
      <c r="K19" s="65">
        <v>17</v>
      </c>
      <c r="L19" s="65" t="s">
        <v>437</v>
      </c>
      <c r="M19" s="66">
        <v>8665000</v>
      </c>
      <c r="N19" s="67">
        <v>3.6004000000000001E-2</v>
      </c>
      <c r="P19" s="65">
        <v>17</v>
      </c>
      <c r="Q19" s="65" t="s">
        <v>528</v>
      </c>
      <c r="R19" s="66">
        <v>3604672364</v>
      </c>
      <c r="S19" s="67">
        <v>5.2936347600000003E-2</v>
      </c>
      <c r="V19" s="65">
        <v>17</v>
      </c>
      <c r="W19" s="65" t="s">
        <v>55</v>
      </c>
      <c r="X19" s="66">
        <v>2629770</v>
      </c>
      <c r="Y19" s="67">
        <v>2.7300000000000001E-2</v>
      </c>
      <c r="AA19" s="65">
        <v>17</v>
      </c>
      <c r="AB19" s="65" t="s">
        <v>437</v>
      </c>
      <c r="AC19" s="66">
        <v>8025000</v>
      </c>
      <c r="AD19" s="67">
        <v>3.6353000000000003E-2</v>
      </c>
      <c r="AF19" s="65">
        <v>17</v>
      </c>
      <c r="AG19" s="65" t="s">
        <v>437</v>
      </c>
      <c r="AH19" s="66">
        <v>3443447004</v>
      </c>
      <c r="AI19" s="67">
        <v>5.33000551E-2</v>
      </c>
    </row>
    <row r="20" spans="1:35" ht="15.75" customHeight="1">
      <c r="A20" s="39">
        <v>5</v>
      </c>
      <c r="B20" s="40" t="s">
        <v>563</v>
      </c>
      <c r="C20" s="109">
        <v>1</v>
      </c>
      <c r="D20" s="117">
        <v>1</v>
      </c>
      <c r="F20" s="65">
        <v>18</v>
      </c>
      <c r="G20" s="65" t="s">
        <v>56</v>
      </c>
      <c r="H20" s="66">
        <v>2821470</v>
      </c>
      <c r="I20" s="67">
        <v>2.9700000000000001E-2</v>
      </c>
      <c r="K20" s="65">
        <v>18</v>
      </c>
      <c r="L20" s="65" t="s">
        <v>438</v>
      </c>
      <c r="M20" s="66">
        <v>4408000</v>
      </c>
      <c r="N20" s="67">
        <v>1.8315700000000001E-2</v>
      </c>
      <c r="P20" s="65">
        <v>18</v>
      </c>
      <c r="Q20" s="65" t="s">
        <v>529</v>
      </c>
      <c r="R20" s="66">
        <v>1558945191</v>
      </c>
      <c r="S20" s="67">
        <v>2.2893859999999999E-2</v>
      </c>
      <c r="V20" s="65">
        <v>18</v>
      </c>
      <c r="W20" s="65" t="s">
        <v>56</v>
      </c>
      <c r="X20" s="66">
        <v>2850200</v>
      </c>
      <c r="Y20" s="67">
        <v>2.9600000000000001E-2</v>
      </c>
      <c r="AA20" s="65">
        <v>18</v>
      </c>
      <c r="AB20" s="65" t="s">
        <v>438</v>
      </c>
      <c r="AC20" s="66">
        <v>4548000</v>
      </c>
      <c r="AD20" s="67">
        <v>2.06023E-2</v>
      </c>
      <c r="AF20" s="65">
        <v>18</v>
      </c>
      <c r="AG20" s="65" t="s">
        <v>439</v>
      </c>
      <c r="AH20" s="66">
        <v>1451794506</v>
      </c>
      <c r="AI20" s="67">
        <v>2.24718798E-2</v>
      </c>
    </row>
    <row r="21" spans="1:35" ht="15.75" customHeight="1">
      <c r="A21" s="39">
        <v>6</v>
      </c>
      <c r="B21" s="40" t="s">
        <v>564</v>
      </c>
      <c r="C21" s="109">
        <v>1</v>
      </c>
      <c r="D21" s="117">
        <v>1</v>
      </c>
      <c r="F21" s="65">
        <v>19</v>
      </c>
      <c r="G21" s="65" t="s">
        <v>440</v>
      </c>
      <c r="H21" s="66">
        <v>1878410</v>
      </c>
      <c r="I21" s="67">
        <v>1.9800000000000002E-2</v>
      </c>
      <c r="K21" s="65">
        <v>19</v>
      </c>
      <c r="L21" s="65" t="s">
        <v>440</v>
      </c>
      <c r="M21" s="66">
        <v>2942000</v>
      </c>
      <c r="N21" s="67">
        <v>1.22243E-2</v>
      </c>
      <c r="P21" s="65">
        <v>19</v>
      </c>
      <c r="Q21" s="65" t="s">
        <v>530</v>
      </c>
      <c r="R21" s="66">
        <v>678366167</v>
      </c>
      <c r="S21" s="67">
        <v>9.9621334999999995E-3</v>
      </c>
      <c r="V21" s="65">
        <v>19</v>
      </c>
      <c r="W21" s="65" t="s">
        <v>440</v>
      </c>
      <c r="X21" s="66">
        <v>1867940</v>
      </c>
      <c r="Y21" s="67">
        <v>1.9400000000000001E-2</v>
      </c>
      <c r="AA21" s="65">
        <v>19</v>
      </c>
      <c r="AB21" s="65" t="s">
        <v>440</v>
      </c>
      <c r="AC21" s="66">
        <v>2497000</v>
      </c>
      <c r="AD21" s="67">
        <v>1.13113E-2</v>
      </c>
      <c r="AF21" s="65">
        <v>19</v>
      </c>
      <c r="AG21" s="65" t="s">
        <v>441</v>
      </c>
      <c r="AH21" s="66">
        <v>638303238</v>
      </c>
      <c r="AI21" s="67">
        <v>9.8800990999999994E-3</v>
      </c>
    </row>
    <row r="22" spans="1:35" ht="15.75" customHeight="1">
      <c r="A22" s="39">
        <v>7</v>
      </c>
      <c r="B22" s="40" t="s">
        <v>565</v>
      </c>
      <c r="C22" s="109">
        <v>1</v>
      </c>
      <c r="D22" s="117">
        <v>1</v>
      </c>
      <c r="F22" s="65">
        <v>20</v>
      </c>
      <c r="G22" s="65" t="s">
        <v>442</v>
      </c>
      <c r="H22" s="66">
        <v>1240560</v>
      </c>
      <c r="I22" s="67">
        <v>1.3100000000000001E-2</v>
      </c>
      <c r="K22" s="65">
        <v>20</v>
      </c>
      <c r="L22" s="65" t="s">
        <v>443</v>
      </c>
      <c r="M22" s="66">
        <v>5635000</v>
      </c>
      <c r="N22" s="67">
        <v>2.3414000000000001E-2</v>
      </c>
      <c r="P22" s="65">
        <v>20</v>
      </c>
      <c r="Q22" s="65" t="s">
        <v>531</v>
      </c>
      <c r="R22" s="66">
        <v>1254880685</v>
      </c>
      <c r="S22" s="67">
        <v>1.84285265E-2</v>
      </c>
      <c r="V22" s="65">
        <v>20</v>
      </c>
      <c r="W22" s="65" t="s">
        <v>442</v>
      </c>
      <c r="X22" s="66">
        <v>1240040</v>
      </c>
      <c r="Y22" s="67">
        <v>1.29E-2</v>
      </c>
      <c r="AA22" s="65">
        <v>20</v>
      </c>
      <c r="AB22" s="65" t="s">
        <v>443</v>
      </c>
      <c r="AC22" s="66">
        <v>5219000</v>
      </c>
      <c r="AD22" s="67">
        <v>2.36419E-2</v>
      </c>
      <c r="AF22" s="65">
        <v>20</v>
      </c>
      <c r="AG22" s="65" t="s">
        <v>444</v>
      </c>
      <c r="AH22" s="66">
        <v>1125298148</v>
      </c>
      <c r="AI22" s="67">
        <v>1.7418143300000001E-2</v>
      </c>
    </row>
    <row r="23" spans="1:35" ht="15.75" customHeight="1">
      <c r="A23" s="39">
        <v>8</v>
      </c>
      <c r="B23" s="40"/>
      <c r="C23" s="42"/>
      <c r="D23" s="116"/>
      <c r="F23" s="65">
        <v>21</v>
      </c>
      <c r="G23" s="65" t="s">
        <v>445</v>
      </c>
      <c r="H23" s="66">
        <v>3616940</v>
      </c>
      <c r="I23" s="67">
        <v>3.8100000000000002E-2</v>
      </c>
      <c r="K23" s="65">
        <v>21</v>
      </c>
      <c r="L23" s="65" t="s">
        <v>446</v>
      </c>
      <c r="M23" s="66">
        <v>3590000</v>
      </c>
      <c r="N23" s="67">
        <v>1.4916799999999999E-2</v>
      </c>
      <c r="P23" s="65">
        <v>21</v>
      </c>
      <c r="Q23" s="65" t="s">
        <v>532</v>
      </c>
      <c r="R23" s="66">
        <v>1133651438</v>
      </c>
      <c r="S23" s="67">
        <v>1.6648216699999999E-2</v>
      </c>
      <c r="V23" s="65">
        <v>21</v>
      </c>
      <c r="W23" s="65" t="s">
        <v>445</v>
      </c>
      <c r="X23" s="66">
        <v>3704420</v>
      </c>
      <c r="Y23" s="67">
        <v>3.8399999999999997E-2</v>
      </c>
      <c r="AA23" s="65">
        <v>21</v>
      </c>
      <c r="AB23" s="65" t="s">
        <v>446</v>
      </c>
      <c r="AC23" s="66">
        <v>2878000</v>
      </c>
      <c r="AD23" s="67">
        <v>1.3037200000000001E-2</v>
      </c>
      <c r="AF23" s="65">
        <v>21</v>
      </c>
      <c r="AG23" s="65" t="s">
        <v>447</v>
      </c>
      <c r="AH23" s="66">
        <v>1118886165</v>
      </c>
      <c r="AI23" s="67">
        <v>1.7318894200000001E-2</v>
      </c>
    </row>
    <row r="24" spans="1:35" ht="15.75" customHeight="1">
      <c r="A24" s="39">
        <v>9</v>
      </c>
      <c r="B24" s="40"/>
      <c r="C24" s="42"/>
      <c r="D24" s="116"/>
      <c r="F24" s="65">
        <v>22</v>
      </c>
      <c r="G24" s="65" t="s">
        <v>448</v>
      </c>
      <c r="H24" s="66">
        <v>1963590</v>
      </c>
      <c r="I24" s="67">
        <v>2.07E-2</v>
      </c>
      <c r="K24" s="65">
        <v>22</v>
      </c>
      <c r="L24" s="65" t="s">
        <v>449</v>
      </c>
      <c r="M24" s="66">
        <v>6725000</v>
      </c>
      <c r="N24" s="67">
        <v>2.7943099999999998E-2</v>
      </c>
      <c r="P24" s="65">
        <v>22</v>
      </c>
      <c r="Q24" s="65" t="s">
        <v>533</v>
      </c>
      <c r="R24" s="66">
        <v>1405631898</v>
      </c>
      <c r="S24" s="67">
        <v>2.0642380599999999E-2</v>
      </c>
      <c r="V24" s="65">
        <v>22</v>
      </c>
      <c r="W24" s="65" t="s">
        <v>448</v>
      </c>
      <c r="X24" s="66">
        <v>1904060</v>
      </c>
      <c r="Y24" s="67">
        <v>1.9800000000000002E-2</v>
      </c>
      <c r="AA24" s="65">
        <v>22</v>
      </c>
      <c r="AB24" s="65" t="s">
        <v>449</v>
      </c>
      <c r="AC24" s="66">
        <v>4618000</v>
      </c>
      <c r="AD24" s="67">
        <v>2.0919400000000001E-2</v>
      </c>
      <c r="AF24" s="65">
        <v>22</v>
      </c>
      <c r="AG24" s="65" t="s">
        <v>448</v>
      </c>
      <c r="AH24" s="66">
        <v>1346139548</v>
      </c>
      <c r="AI24" s="67">
        <v>2.0836479200000001E-2</v>
      </c>
    </row>
    <row r="25" spans="1:35" ht="15.75" customHeight="1">
      <c r="A25" s="39">
        <v>10</v>
      </c>
      <c r="B25" s="40"/>
      <c r="C25" s="42"/>
      <c r="D25" s="116"/>
      <c r="F25" s="65">
        <v>23</v>
      </c>
      <c r="G25" s="65" t="s">
        <v>450</v>
      </c>
      <c r="H25" s="66">
        <v>3196580</v>
      </c>
      <c r="I25" s="67">
        <v>3.3599999999999998E-2</v>
      </c>
      <c r="K25" s="65">
        <v>23</v>
      </c>
      <c r="L25" s="65" t="s">
        <v>451</v>
      </c>
      <c r="M25" s="66">
        <v>9168000</v>
      </c>
      <c r="N25" s="67">
        <v>3.8094000000000003E-2</v>
      </c>
      <c r="P25" s="65">
        <v>23</v>
      </c>
      <c r="Q25" s="65" t="s">
        <v>534</v>
      </c>
      <c r="R25" s="66">
        <v>2479576316</v>
      </c>
      <c r="S25" s="67">
        <v>3.6413770999999998E-2</v>
      </c>
      <c r="V25" s="65">
        <v>23</v>
      </c>
      <c r="W25" s="65" t="s">
        <v>450</v>
      </c>
      <c r="X25" s="66">
        <v>3248520</v>
      </c>
      <c r="Y25" s="67">
        <v>3.3700000000000001E-2</v>
      </c>
      <c r="AA25" s="65">
        <v>23</v>
      </c>
      <c r="AB25" s="65" t="s">
        <v>451</v>
      </c>
      <c r="AC25" s="66">
        <v>12309000</v>
      </c>
      <c r="AD25" s="67">
        <v>5.5759400000000001E-2</v>
      </c>
      <c r="AF25" s="65">
        <v>23</v>
      </c>
      <c r="AG25" s="65" t="s">
        <v>452</v>
      </c>
      <c r="AH25" s="66">
        <v>2350805154</v>
      </c>
      <c r="AI25" s="67">
        <v>3.6387388600000001E-2</v>
      </c>
    </row>
    <row r="26" spans="1:35" ht="15.75" customHeight="1">
      <c r="F26" s="65">
        <v>24</v>
      </c>
      <c r="G26" s="65" t="s">
        <v>453</v>
      </c>
      <c r="H26" s="66">
        <v>1725000</v>
      </c>
      <c r="I26" s="67">
        <v>1.8100000000000002E-2</v>
      </c>
      <c r="K26" s="65">
        <v>24</v>
      </c>
      <c r="L26" s="65" t="s">
        <v>454</v>
      </c>
      <c r="M26" s="66">
        <v>5612000</v>
      </c>
      <c r="N26" s="67">
        <v>2.33184E-2</v>
      </c>
      <c r="P26" s="65">
        <v>24</v>
      </c>
      <c r="Q26" s="65" t="s">
        <v>535</v>
      </c>
      <c r="R26" s="66">
        <v>1126575096</v>
      </c>
      <c r="S26" s="67">
        <v>1.6544297199999999E-2</v>
      </c>
      <c r="V26" s="65">
        <v>24</v>
      </c>
      <c r="W26" s="65" t="s">
        <v>453</v>
      </c>
      <c r="X26" s="66">
        <v>1722660</v>
      </c>
      <c r="Y26" s="67">
        <v>1.7899999999999999E-2</v>
      </c>
      <c r="AA26" s="65">
        <v>24</v>
      </c>
      <c r="AB26" s="65" t="s">
        <v>454</v>
      </c>
      <c r="AC26" s="66">
        <v>5655000</v>
      </c>
      <c r="AD26" s="67">
        <v>2.5617000000000001E-2</v>
      </c>
      <c r="AF26" s="65">
        <v>24</v>
      </c>
      <c r="AG26" s="65" t="s">
        <v>454</v>
      </c>
      <c r="AH26" s="66">
        <v>1064500115</v>
      </c>
      <c r="AI26" s="67">
        <v>1.6477069300000001E-2</v>
      </c>
    </row>
    <row r="27" spans="1:35" ht="15.75" customHeight="1">
      <c r="F27" s="65">
        <v>25</v>
      </c>
      <c r="G27" s="65" t="s">
        <v>455</v>
      </c>
      <c r="H27" s="66">
        <v>3980100</v>
      </c>
      <c r="I27" s="67">
        <v>4.19E-2</v>
      </c>
      <c r="K27" s="65">
        <v>25</v>
      </c>
      <c r="L27" s="65" t="s">
        <v>456</v>
      </c>
      <c r="M27" s="66">
        <v>3379000</v>
      </c>
      <c r="N27" s="67">
        <v>1.40401E-2</v>
      </c>
      <c r="P27" s="65">
        <v>25</v>
      </c>
      <c r="Q27" s="65" t="s">
        <v>536</v>
      </c>
      <c r="R27" s="66">
        <v>1016977427</v>
      </c>
      <c r="S27" s="67">
        <v>1.4934802699999999E-2</v>
      </c>
      <c r="V27" s="65">
        <v>25</v>
      </c>
      <c r="W27" s="65" t="s">
        <v>455</v>
      </c>
      <c r="X27" s="66">
        <v>3949130</v>
      </c>
      <c r="Y27" s="67">
        <v>4.1000000000000002E-2</v>
      </c>
      <c r="AA27" s="65">
        <v>25</v>
      </c>
      <c r="AB27" s="65" t="s">
        <v>456</v>
      </c>
      <c r="AC27" s="66">
        <v>3349000</v>
      </c>
      <c r="AD27" s="67">
        <v>1.5170899999999999E-2</v>
      </c>
      <c r="AF27" s="65">
        <v>25</v>
      </c>
      <c r="AG27" s="65" t="s">
        <v>456</v>
      </c>
      <c r="AH27" s="66">
        <v>976147095</v>
      </c>
      <c r="AI27" s="67">
        <v>1.5109480099999999E-2</v>
      </c>
    </row>
    <row r="28" spans="1:35" ht="15.75" customHeight="1">
      <c r="C28" s="122">
        <v>11682</v>
      </c>
      <c r="F28" s="65">
        <v>26</v>
      </c>
      <c r="G28" s="65" t="s">
        <v>457</v>
      </c>
      <c r="H28" s="66">
        <v>2150520</v>
      </c>
      <c r="I28" s="67">
        <v>2.2599999999999999E-2</v>
      </c>
      <c r="K28" s="65">
        <v>26</v>
      </c>
      <c r="L28" s="65" t="s">
        <v>457</v>
      </c>
      <c r="M28" s="66">
        <v>3181000</v>
      </c>
      <c r="N28" s="67">
        <v>1.3217400000000001E-2</v>
      </c>
      <c r="P28" s="65">
        <v>26</v>
      </c>
      <c r="Q28" s="65" t="s">
        <v>537</v>
      </c>
      <c r="R28" s="66">
        <v>971163588</v>
      </c>
      <c r="S28" s="67">
        <v>1.42620045E-2</v>
      </c>
      <c r="V28" s="65">
        <v>26</v>
      </c>
      <c r="W28" s="65" t="s">
        <v>457</v>
      </c>
      <c r="X28" s="66">
        <v>2063780</v>
      </c>
      <c r="Y28" s="67">
        <v>2.1399999999999999E-2</v>
      </c>
      <c r="AA28" s="65">
        <v>26</v>
      </c>
      <c r="AB28" s="65" t="s">
        <v>457</v>
      </c>
      <c r="AC28" s="66">
        <v>3221000</v>
      </c>
      <c r="AD28" s="67">
        <v>1.4591E-2</v>
      </c>
      <c r="AF28" s="65">
        <v>26</v>
      </c>
      <c r="AG28" s="65" t="s">
        <v>457</v>
      </c>
      <c r="AH28" s="66">
        <v>913083757</v>
      </c>
      <c r="AI28" s="67">
        <v>1.41333421E-2</v>
      </c>
    </row>
    <row r="29" spans="1:35" ht="15.75" customHeight="1">
      <c r="C29" s="123">
        <v>51212</v>
      </c>
      <c r="F29" s="65">
        <v>27</v>
      </c>
      <c r="G29" s="65" t="s">
        <v>458</v>
      </c>
      <c r="H29" s="66">
        <v>2063340</v>
      </c>
      <c r="I29" s="67">
        <v>2.1700000000000001E-2</v>
      </c>
      <c r="K29" s="65">
        <v>27</v>
      </c>
      <c r="L29" s="65" t="s">
        <v>506</v>
      </c>
      <c r="M29" s="66">
        <v>4259000</v>
      </c>
      <c r="N29" s="67">
        <v>1.76966E-2</v>
      </c>
      <c r="P29" s="65">
        <v>27</v>
      </c>
      <c r="Q29" s="65" t="s">
        <v>538</v>
      </c>
      <c r="R29" s="66">
        <v>989961488</v>
      </c>
      <c r="S29" s="67">
        <v>1.4538060699999999E-2</v>
      </c>
      <c r="V29" s="65">
        <v>27</v>
      </c>
      <c r="W29" s="65" t="s">
        <v>458</v>
      </c>
      <c r="X29" s="66">
        <v>2065420</v>
      </c>
      <c r="Y29" s="67">
        <v>2.1399999999999999E-2</v>
      </c>
      <c r="AA29" s="65">
        <v>27</v>
      </c>
      <c r="AB29" s="65" t="s">
        <v>459</v>
      </c>
      <c r="AC29" s="66">
        <v>3336000</v>
      </c>
      <c r="AD29" s="67">
        <v>1.5112E-2</v>
      </c>
      <c r="AF29" s="65">
        <v>27</v>
      </c>
      <c r="AG29" s="65" t="s">
        <v>460</v>
      </c>
      <c r="AH29" s="66">
        <v>938490983</v>
      </c>
      <c r="AI29" s="67">
        <v>1.45266127E-2</v>
      </c>
    </row>
    <row r="30" spans="1:35" ht="15.75" customHeight="1">
      <c r="F30" s="65">
        <v>28</v>
      </c>
      <c r="G30" s="65" t="s">
        <v>461</v>
      </c>
      <c r="H30" s="66">
        <v>3478640</v>
      </c>
      <c r="I30" s="67">
        <v>3.6600000000000001E-2</v>
      </c>
      <c r="K30" s="65">
        <v>28</v>
      </c>
      <c r="L30" s="65" t="s">
        <v>507</v>
      </c>
      <c r="M30" s="66">
        <v>7208000</v>
      </c>
      <c r="N30" s="67">
        <v>2.9950000000000001E-2</v>
      </c>
      <c r="P30" s="65">
        <v>28</v>
      </c>
      <c r="Q30" s="65" t="s">
        <v>539</v>
      </c>
      <c r="R30" s="66">
        <v>1620451845</v>
      </c>
      <c r="S30" s="67">
        <v>2.3797114800000001E-2</v>
      </c>
      <c r="V30" s="65">
        <v>28</v>
      </c>
      <c r="W30" s="65" t="s">
        <v>461</v>
      </c>
      <c r="X30" s="66">
        <v>3623030</v>
      </c>
      <c r="Y30" s="67">
        <v>3.7600000000000001E-2</v>
      </c>
      <c r="AA30" s="65">
        <v>28</v>
      </c>
      <c r="AB30" s="65" t="s">
        <v>462</v>
      </c>
      <c r="AC30" s="66">
        <v>8844000</v>
      </c>
      <c r="AD30" s="67">
        <v>4.0063099999999997E-2</v>
      </c>
      <c r="AF30" s="65">
        <v>28</v>
      </c>
      <c r="AG30" s="65" t="s">
        <v>463</v>
      </c>
      <c r="AH30" s="66">
        <v>1516927340</v>
      </c>
      <c r="AI30" s="67">
        <v>2.3480050799999999E-2</v>
      </c>
    </row>
    <row r="31" spans="1:35" ht="15.75" customHeight="1">
      <c r="C31" s="122">
        <v>30024</v>
      </c>
      <c r="F31" s="65">
        <v>29</v>
      </c>
      <c r="G31" s="65" t="s">
        <v>464</v>
      </c>
      <c r="H31" s="66">
        <v>3915730</v>
      </c>
      <c r="I31" s="67">
        <v>4.1200000000000001E-2</v>
      </c>
      <c r="K31" s="65">
        <v>29</v>
      </c>
      <c r="L31" s="65" t="s">
        <v>508</v>
      </c>
      <c r="M31" s="66">
        <v>2413000</v>
      </c>
      <c r="N31" s="67">
        <v>1.00263E-2</v>
      </c>
      <c r="P31" s="65">
        <v>29</v>
      </c>
      <c r="Q31" s="65" t="s">
        <v>540</v>
      </c>
      <c r="R31" s="66">
        <v>846178958</v>
      </c>
      <c r="S31" s="67">
        <v>1.2426545000000001E-2</v>
      </c>
      <c r="V31" s="65">
        <v>29</v>
      </c>
      <c r="W31" s="65" t="s">
        <v>464</v>
      </c>
      <c r="X31" s="66">
        <v>3965650</v>
      </c>
      <c r="Y31" s="67">
        <v>4.1099999999999998E-2</v>
      </c>
      <c r="AA31" s="65">
        <v>29</v>
      </c>
      <c r="AB31" s="65" t="s">
        <v>465</v>
      </c>
      <c r="AC31" s="66">
        <v>2848000</v>
      </c>
      <c r="AD31" s="67">
        <v>1.29014E-2</v>
      </c>
      <c r="AF31" s="65">
        <v>29</v>
      </c>
      <c r="AG31" s="65" t="s">
        <v>466</v>
      </c>
      <c r="AH31" s="66">
        <v>812071280</v>
      </c>
      <c r="AI31" s="67">
        <v>1.25698011E-2</v>
      </c>
    </row>
    <row r="32" spans="1:35" ht="15.75" customHeight="1">
      <c r="C32" s="123">
        <v>123395</v>
      </c>
      <c r="F32" s="65">
        <v>30</v>
      </c>
      <c r="G32" s="65" t="s">
        <v>467</v>
      </c>
      <c r="H32" s="66">
        <v>3898470</v>
      </c>
      <c r="I32" s="67">
        <v>4.1000000000000002E-2</v>
      </c>
      <c r="K32" s="65">
        <v>30</v>
      </c>
      <c r="L32" s="65" t="s">
        <v>509</v>
      </c>
      <c r="M32" s="66">
        <v>4220000</v>
      </c>
      <c r="N32" s="67">
        <v>1.7534500000000001E-2</v>
      </c>
      <c r="P32" s="65">
        <v>30</v>
      </c>
      <c r="Q32" s="65" t="s">
        <v>541</v>
      </c>
      <c r="R32" s="66">
        <v>1116214247</v>
      </c>
      <c r="S32" s="67">
        <v>1.6392143200000001E-2</v>
      </c>
      <c r="V32" s="65">
        <v>30</v>
      </c>
      <c r="W32" s="65" t="s">
        <v>467</v>
      </c>
      <c r="X32" s="66">
        <v>4096390</v>
      </c>
      <c r="Y32" s="67">
        <v>4.2500000000000003E-2</v>
      </c>
      <c r="AA32" s="65">
        <v>30</v>
      </c>
      <c r="AB32" s="65" t="s">
        <v>468</v>
      </c>
      <c r="AC32" s="66">
        <v>4055000</v>
      </c>
      <c r="AD32" s="67">
        <v>1.8369E-2</v>
      </c>
      <c r="AF32" s="65">
        <v>30</v>
      </c>
      <c r="AG32" s="65" t="s">
        <v>469</v>
      </c>
      <c r="AH32" s="66">
        <v>1072002910</v>
      </c>
      <c r="AI32" s="67">
        <v>1.65932027E-2</v>
      </c>
    </row>
    <row r="33" spans="6:35" ht="15.75" customHeight="1">
      <c r="F33" s="65">
        <v>31</v>
      </c>
      <c r="G33" s="65" t="s">
        <v>470</v>
      </c>
      <c r="H33" s="66">
        <v>1256450</v>
      </c>
      <c r="I33" s="67">
        <v>1.32E-2</v>
      </c>
      <c r="K33" s="65">
        <v>31</v>
      </c>
      <c r="L33" s="65" t="s">
        <v>510</v>
      </c>
      <c r="M33" s="66">
        <v>5585000</v>
      </c>
      <c r="N33" s="67">
        <v>2.32062E-2</v>
      </c>
      <c r="P33" s="65">
        <v>31</v>
      </c>
      <c r="Q33" s="65" t="s">
        <v>542</v>
      </c>
      <c r="R33" s="66">
        <v>1126521656</v>
      </c>
      <c r="S33" s="67">
        <v>1.6543512400000002E-2</v>
      </c>
      <c r="V33" s="65">
        <v>31</v>
      </c>
      <c r="W33" s="65" t="s">
        <v>470</v>
      </c>
      <c r="X33" s="66">
        <v>1125480</v>
      </c>
      <c r="Y33" s="67">
        <v>1.17E-2</v>
      </c>
      <c r="AA33" s="65">
        <v>31</v>
      </c>
      <c r="AB33" s="65" t="s">
        <v>471</v>
      </c>
      <c r="AC33" s="66">
        <v>3724000</v>
      </c>
      <c r="AD33" s="67">
        <v>1.6869599999999998E-2</v>
      </c>
      <c r="AF33" s="65">
        <v>31</v>
      </c>
      <c r="AG33" s="65" t="s">
        <v>470</v>
      </c>
      <c r="AH33" s="66">
        <v>1036243213</v>
      </c>
      <c r="AI33" s="67">
        <v>1.6039689400000001E-2</v>
      </c>
    </row>
    <row r="34" spans="6:35" ht="15.75" customHeight="1">
      <c r="F34" s="65">
        <v>32</v>
      </c>
      <c r="G34" s="65" t="s">
        <v>472</v>
      </c>
      <c r="H34" s="66">
        <v>2785290</v>
      </c>
      <c r="I34" s="67">
        <v>2.93E-2</v>
      </c>
      <c r="K34" s="65">
        <v>32</v>
      </c>
      <c r="L34" s="65" t="s">
        <v>511</v>
      </c>
      <c r="M34" s="66">
        <v>5304000</v>
      </c>
      <c r="N34" s="67">
        <v>2.2038700000000001E-2</v>
      </c>
      <c r="P34" s="65">
        <v>32</v>
      </c>
      <c r="Q34" s="65" t="s">
        <v>543</v>
      </c>
      <c r="R34" s="66">
        <v>1067627931</v>
      </c>
      <c r="S34" s="67">
        <v>1.5678629699999998E-2</v>
      </c>
      <c r="V34" s="65">
        <v>32</v>
      </c>
      <c r="W34" s="65" t="s">
        <v>472</v>
      </c>
      <c r="X34" s="66">
        <v>2867670</v>
      </c>
      <c r="Y34" s="67">
        <v>2.9700000000000001E-2</v>
      </c>
      <c r="AA34" s="65">
        <v>32</v>
      </c>
      <c r="AB34" s="65" t="s">
        <v>473</v>
      </c>
      <c r="AC34" s="66">
        <v>5661000</v>
      </c>
      <c r="AD34" s="67">
        <v>2.5644199999999999E-2</v>
      </c>
      <c r="AF34" s="65">
        <v>32</v>
      </c>
      <c r="AG34" s="65" t="s">
        <v>474</v>
      </c>
      <c r="AH34" s="66">
        <v>996023139</v>
      </c>
      <c r="AI34" s="67">
        <v>1.5417135199999999E-2</v>
      </c>
    </row>
    <row r="35" spans="6:35" ht="15.75" customHeight="1">
      <c r="F35" s="65">
        <v>33</v>
      </c>
      <c r="G35" s="65" t="s">
        <v>57</v>
      </c>
      <c r="H35" s="66">
        <v>1365970</v>
      </c>
      <c r="I35" s="67">
        <v>1.44E-2</v>
      </c>
      <c r="K35" s="65">
        <v>33</v>
      </c>
      <c r="L35" s="65" t="s">
        <v>475</v>
      </c>
      <c r="M35" s="66">
        <v>3260000</v>
      </c>
      <c r="N35" s="67">
        <v>1.35456E-2</v>
      </c>
      <c r="P35" s="65">
        <v>33</v>
      </c>
      <c r="Q35" s="65" t="s">
        <v>544</v>
      </c>
      <c r="R35" s="66">
        <v>806747166</v>
      </c>
      <c r="S35" s="67">
        <v>1.18474702E-2</v>
      </c>
      <c r="V35" s="65">
        <v>33</v>
      </c>
      <c r="W35" s="65" t="s">
        <v>57</v>
      </c>
      <c r="X35" s="66">
        <v>1356140</v>
      </c>
      <c r="Y35" s="67">
        <v>1.41E-2</v>
      </c>
      <c r="AA35" s="65">
        <v>33</v>
      </c>
      <c r="AB35" s="65" t="s">
        <v>475</v>
      </c>
      <c r="AC35" s="66">
        <v>2821000</v>
      </c>
      <c r="AD35" s="67">
        <v>1.2779E-2</v>
      </c>
      <c r="AF35" s="65">
        <v>33</v>
      </c>
      <c r="AG35" s="65" t="s">
        <v>475</v>
      </c>
      <c r="AH35" s="66">
        <v>763605309</v>
      </c>
      <c r="AI35" s="67">
        <v>1.18196113E-2</v>
      </c>
    </row>
    <row r="36" spans="6:35" ht="15.75" customHeight="1">
      <c r="F36" s="65">
        <v>34</v>
      </c>
      <c r="G36" s="65" t="s">
        <v>58</v>
      </c>
      <c r="H36" s="66">
        <v>758580</v>
      </c>
      <c r="I36" s="67">
        <v>8.0000000000000002E-3</v>
      </c>
      <c r="K36" s="65">
        <v>34</v>
      </c>
      <c r="L36" s="65" t="s">
        <v>476</v>
      </c>
      <c r="M36" s="66">
        <v>1861000</v>
      </c>
      <c r="N36" s="67">
        <v>7.7326000000000001E-3</v>
      </c>
      <c r="P36" s="65">
        <v>34</v>
      </c>
      <c r="Q36" s="65" t="s">
        <v>545</v>
      </c>
      <c r="R36" s="66">
        <v>411336387</v>
      </c>
      <c r="S36" s="67">
        <v>6.0406727000000002E-3</v>
      </c>
      <c r="V36" s="65">
        <v>34</v>
      </c>
      <c r="W36" s="65" t="s">
        <v>58</v>
      </c>
      <c r="X36" s="66">
        <v>928680</v>
      </c>
      <c r="Y36" s="67">
        <v>9.5999999999999992E-3</v>
      </c>
      <c r="AA36" s="65">
        <v>34</v>
      </c>
      <c r="AB36" s="65" t="s">
        <v>476</v>
      </c>
      <c r="AC36" s="66">
        <v>1340000</v>
      </c>
      <c r="AD36" s="67">
        <v>6.0702000000000004E-3</v>
      </c>
      <c r="AF36" s="65">
        <v>34</v>
      </c>
      <c r="AG36" s="65" t="s">
        <v>476</v>
      </c>
      <c r="AH36" s="66">
        <v>402080103</v>
      </c>
      <c r="AI36" s="67">
        <v>6.2236740000000002E-3</v>
      </c>
    </row>
    <row r="37" spans="6:35" ht="15.75" customHeight="1">
      <c r="F37" s="65">
        <v>35</v>
      </c>
      <c r="G37" s="65" t="s">
        <v>477</v>
      </c>
      <c r="H37" s="66">
        <v>1748520</v>
      </c>
      <c r="I37" s="67">
        <v>1.84E-2</v>
      </c>
      <c r="K37" s="65">
        <v>35</v>
      </c>
      <c r="L37" s="65" t="s">
        <v>478</v>
      </c>
      <c r="M37" s="66">
        <v>2253000</v>
      </c>
      <c r="N37" s="67">
        <v>9.3614000000000006E-3</v>
      </c>
      <c r="P37" s="65">
        <v>35</v>
      </c>
      <c r="Q37" s="65" t="s">
        <v>546</v>
      </c>
      <c r="R37" s="66">
        <v>493568438</v>
      </c>
      <c r="S37" s="67">
        <v>7.2482898999999996E-3</v>
      </c>
      <c r="V37" s="65">
        <v>35</v>
      </c>
      <c r="W37" s="65" t="s">
        <v>477</v>
      </c>
      <c r="X37" s="66">
        <v>1781730</v>
      </c>
      <c r="Y37" s="67">
        <v>1.8499999999999999E-2</v>
      </c>
      <c r="AA37" s="65">
        <v>35</v>
      </c>
      <c r="AB37" s="65" t="s">
        <v>478</v>
      </c>
      <c r="AC37" s="66">
        <v>2123000</v>
      </c>
      <c r="AD37" s="67">
        <v>9.6171E-3</v>
      </c>
      <c r="AF37" s="65">
        <v>35</v>
      </c>
      <c r="AG37" s="65" t="s">
        <v>478</v>
      </c>
      <c r="AH37" s="66">
        <v>484303230</v>
      </c>
      <c r="AI37" s="67">
        <v>7.4963804000000005E-3</v>
      </c>
    </row>
    <row r="38" spans="6:35" ht="15.75" customHeight="1">
      <c r="F38" s="65">
        <v>36</v>
      </c>
      <c r="G38" s="65" t="s">
        <v>59</v>
      </c>
      <c r="H38" s="66">
        <v>825870</v>
      </c>
      <c r="I38" s="67">
        <v>8.6999999999999994E-3</v>
      </c>
      <c r="K38" s="65">
        <v>36</v>
      </c>
      <c r="L38" s="65" t="s">
        <v>479</v>
      </c>
      <c r="M38" s="66">
        <v>3741000</v>
      </c>
      <c r="N38" s="67">
        <v>1.5544199999999999E-2</v>
      </c>
      <c r="P38" s="65">
        <v>36</v>
      </c>
      <c r="Q38" s="65" t="s">
        <v>547</v>
      </c>
      <c r="R38" s="66">
        <v>887086260</v>
      </c>
      <c r="S38" s="67">
        <v>1.30272884E-2</v>
      </c>
      <c r="V38" s="65">
        <v>36</v>
      </c>
      <c r="W38" s="65" t="s">
        <v>59</v>
      </c>
      <c r="X38" s="66">
        <v>848440</v>
      </c>
      <c r="Y38" s="67">
        <v>8.8000000000000005E-3</v>
      </c>
      <c r="AA38" s="65">
        <v>36</v>
      </c>
      <c r="AB38" s="65" t="s">
        <v>479</v>
      </c>
      <c r="AC38" s="66">
        <v>3680000</v>
      </c>
      <c r="AD38" s="67">
        <v>1.6670299999999999E-2</v>
      </c>
      <c r="AF38" s="65">
        <v>36</v>
      </c>
      <c r="AG38" s="65" t="s">
        <v>479</v>
      </c>
      <c r="AH38" s="66">
        <v>845303936</v>
      </c>
      <c r="AI38" s="67">
        <v>1.3084199100000001E-2</v>
      </c>
    </row>
    <row r="39" spans="6:35" ht="15.75" customHeight="1">
      <c r="F39" s="65">
        <v>37</v>
      </c>
      <c r="G39" s="65" t="s">
        <v>60</v>
      </c>
      <c r="H39" s="66">
        <v>2038040</v>
      </c>
      <c r="I39" s="67">
        <v>2.1399999999999999E-2</v>
      </c>
      <c r="K39" s="65">
        <v>37</v>
      </c>
      <c r="L39" s="65" t="s">
        <v>480</v>
      </c>
      <c r="M39" s="66">
        <v>1572000</v>
      </c>
      <c r="N39" s="67">
        <v>6.5317999999999999E-3</v>
      </c>
      <c r="P39" s="65">
        <v>37</v>
      </c>
      <c r="Q39" s="65" t="s">
        <v>548</v>
      </c>
      <c r="R39" s="66">
        <v>525991086</v>
      </c>
      <c r="S39" s="67">
        <v>7.7244321000000003E-3</v>
      </c>
      <c r="V39" s="65">
        <v>37</v>
      </c>
      <c r="W39" s="65" t="s">
        <v>60</v>
      </c>
      <c r="X39" s="66">
        <v>1981470</v>
      </c>
      <c r="Y39" s="67">
        <v>2.06E-2</v>
      </c>
      <c r="AA39" s="65">
        <v>37</v>
      </c>
      <c r="AB39" s="65" t="s">
        <v>480</v>
      </c>
      <c r="AC39" s="66">
        <v>1542000</v>
      </c>
      <c r="AD39" s="67">
        <v>6.9851999999999996E-3</v>
      </c>
      <c r="AF39" s="65">
        <v>37</v>
      </c>
      <c r="AG39" s="65" t="s">
        <v>480</v>
      </c>
      <c r="AH39" s="66">
        <v>511714292</v>
      </c>
      <c r="AI39" s="67">
        <v>7.9206677999999996E-3</v>
      </c>
    </row>
    <row r="40" spans="6:35" ht="15.75" customHeight="1">
      <c r="F40" s="65">
        <v>38</v>
      </c>
      <c r="G40" s="65" t="s">
        <v>61</v>
      </c>
      <c r="H40" s="66">
        <v>807120</v>
      </c>
      <c r="I40" s="67">
        <v>8.5000000000000006E-3</v>
      </c>
      <c r="K40" s="65">
        <v>38</v>
      </c>
      <c r="L40" s="65" t="s">
        <v>481</v>
      </c>
      <c r="M40" s="66">
        <v>1384000</v>
      </c>
      <c r="N40" s="67">
        <v>5.7507000000000001E-3</v>
      </c>
      <c r="P40" s="65">
        <v>38</v>
      </c>
      <c r="Q40" s="65" t="s">
        <v>549</v>
      </c>
      <c r="R40" s="66">
        <v>329407539</v>
      </c>
      <c r="S40" s="67">
        <v>4.8375082E-3</v>
      </c>
      <c r="V40" s="65">
        <v>38</v>
      </c>
      <c r="W40" s="65" t="s">
        <v>61</v>
      </c>
      <c r="X40" s="66">
        <v>805230</v>
      </c>
      <c r="Y40" s="67">
        <v>8.3999999999999995E-3</v>
      </c>
      <c r="AA40" s="65">
        <v>38</v>
      </c>
      <c r="AB40" s="65" t="s">
        <v>481</v>
      </c>
      <c r="AC40" s="66">
        <v>1458000</v>
      </c>
      <c r="AD40" s="67">
        <v>6.6046999999999998E-3</v>
      </c>
      <c r="AF40" s="65">
        <v>38</v>
      </c>
      <c r="AG40" s="65" t="s">
        <v>481</v>
      </c>
      <c r="AH40" s="66">
        <v>313359623</v>
      </c>
      <c r="AI40" s="67">
        <v>4.8503970000000002E-3</v>
      </c>
    </row>
    <row r="41" spans="6:35" ht="15.75" customHeight="1">
      <c r="F41" s="65">
        <v>39</v>
      </c>
      <c r="G41" s="65" t="s">
        <v>62</v>
      </c>
      <c r="H41" s="66">
        <v>1387140</v>
      </c>
      <c r="I41" s="67">
        <v>1.46E-2</v>
      </c>
      <c r="K41" s="65">
        <v>39</v>
      </c>
      <c r="L41" s="65" t="s">
        <v>482</v>
      </c>
      <c r="M41" s="66">
        <v>3168000</v>
      </c>
      <c r="N41" s="67">
        <v>1.31634E-2</v>
      </c>
      <c r="P41" s="65">
        <v>39</v>
      </c>
      <c r="Q41" s="65" t="s">
        <v>550</v>
      </c>
      <c r="R41" s="66">
        <v>1069457021</v>
      </c>
      <c r="S41" s="67">
        <v>1.5705490799999999E-2</v>
      </c>
      <c r="V41" s="65">
        <v>39</v>
      </c>
      <c r="W41" s="65" t="s">
        <v>62</v>
      </c>
      <c r="X41" s="66">
        <v>1700850</v>
      </c>
      <c r="Y41" s="67">
        <v>1.7600000000000001E-2</v>
      </c>
      <c r="AA41" s="65">
        <v>39</v>
      </c>
      <c r="AB41" s="65" t="s">
        <v>482</v>
      </c>
      <c r="AC41" s="66">
        <v>3273000</v>
      </c>
      <c r="AD41" s="67">
        <v>1.4826600000000001E-2</v>
      </c>
      <c r="AF41" s="65">
        <v>39</v>
      </c>
      <c r="AG41" s="65" t="s">
        <v>483</v>
      </c>
      <c r="AH41" s="66">
        <v>997343476</v>
      </c>
      <c r="AI41" s="67">
        <v>1.5437572300000001E-2</v>
      </c>
    </row>
    <row r="42" spans="6:35" ht="15.75" customHeight="1">
      <c r="F42" s="65">
        <v>40</v>
      </c>
      <c r="G42" s="65" t="s">
        <v>63</v>
      </c>
      <c r="H42" s="66">
        <v>1017440</v>
      </c>
      <c r="I42" s="67">
        <v>1.0699999999999999E-2</v>
      </c>
      <c r="K42" s="65">
        <v>40</v>
      </c>
      <c r="L42" s="65" t="s">
        <v>484</v>
      </c>
      <c r="M42" s="66">
        <v>1667000</v>
      </c>
      <c r="N42" s="67">
        <v>6.9265999999999998E-3</v>
      </c>
      <c r="P42" s="65">
        <v>40</v>
      </c>
      <c r="Q42" s="65" t="s">
        <v>551</v>
      </c>
      <c r="R42" s="66">
        <v>253028392</v>
      </c>
      <c r="S42" s="67">
        <v>3.7158437000000002E-3</v>
      </c>
      <c r="V42" s="65">
        <v>40</v>
      </c>
      <c r="W42" s="65" t="s">
        <v>63</v>
      </c>
      <c r="X42" s="66">
        <v>1044070</v>
      </c>
      <c r="Y42" s="67">
        <v>1.0800000000000001E-2</v>
      </c>
      <c r="AA42" s="65">
        <v>40</v>
      </c>
      <c r="AB42" s="65" t="s">
        <v>484</v>
      </c>
      <c r="AC42" s="66">
        <v>1430000</v>
      </c>
      <c r="AD42" s="67">
        <v>6.4779E-3</v>
      </c>
      <c r="AF42" s="65">
        <v>40</v>
      </c>
      <c r="AG42" s="65" t="s">
        <v>484</v>
      </c>
      <c r="AH42" s="66">
        <v>241791736</v>
      </c>
      <c r="AI42" s="67">
        <v>3.7426197999999998E-3</v>
      </c>
    </row>
    <row r="43" spans="6:35" ht="15.75" customHeight="1">
      <c r="F43" s="65">
        <v>41</v>
      </c>
      <c r="G43" s="65" t="s">
        <v>64</v>
      </c>
      <c r="H43" s="66">
        <v>718170</v>
      </c>
      <c r="I43" s="67">
        <v>7.6E-3</v>
      </c>
      <c r="K43" s="65">
        <v>41</v>
      </c>
      <c r="L43" s="65" t="s">
        <v>485</v>
      </c>
      <c r="M43" s="66">
        <v>1288000</v>
      </c>
      <c r="N43" s="67">
        <v>5.3518000000000003E-3</v>
      </c>
      <c r="P43" s="65">
        <v>41</v>
      </c>
      <c r="Q43" s="65" t="s">
        <v>552</v>
      </c>
      <c r="R43" s="66">
        <v>480390143</v>
      </c>
      <c r="S43" s="67">
        <v>7.0547602999999999E-3</v>
      </c>
      <c r="V43" s="65">
        <v>41</v>
      </c>
      <c r="W43" s="65" t="s">
        <v>64</v>
      </c>
      <c r="X43" s="66">
        <v>718030</v>
      </c>
      <c r="Y43" s="67">
        <v>7.4000000000000003E-3</v>
      </c>
      <c r="AA43" s="65">
        <v>41</v>
      </c>
      <c r="AB43" s="65" t="s">
        <v>485</v>
      </c>
      <c r="AC43" s="66">
        <v>1205000</v>
      </c>
      <c r="AD43" s="67">
        <v>5.4586000000000001E-3</v>
      </c>
      <c r="AF43" s="65">
        <v>41</v>
      </c>
      <c r="AG43" s="65" t="s">
        <v>485</v>
      </c>
      <c r="AH43" s="66">
        <v>456078985</v>
      </c>
      <c r="AI43" s="67">
        <v>7.0595060999999997E-3</v>
      </c>
    </row>
    <row r="44" spans="6:35" ht="15.75" customHeight="1">
      <c r="F44" s="65">
        <v>42</v>
      </c>
      <c r="G44" s="65" t="s">
        <v>65</v>
      </c>
      <c r="H44" s="66">
        <v>575410</v>
      </c>
      <c r="I44" s="67">
        <v>6.1000000000000004E-3</v>
      </c>
      <c r="K44" s="65">
        <v>42</v>
      </c>
      <c r="L44" s="65" t="s">
        <v>486</v>
      </c>
      <c r="M44" s="66">
        <v>1941000</v>
      </c>
      <c r="N44" s="67">
        <v>8.0651000000000004E-3</v>
      </c>
      <c r="P44" s="65">
        <v>42</v>
      </c>
      <c r="Q44" s="65" t="s">
        <v>553</v>
      </c>
      <c r="R44" s="66">
        <v>206864206</v>
      </c>
      <c r="S44" s="67">
        <v>3.0379004000000002E-3</v>
      </c>
      <c r="V44" s="65">
        <v>42</v>
      </c>
      <c r="W44" s="65" t="s">
        <v>65</v>
      </c>
      <c r="X44" s="66">
        <v>569940</v>
      </c>
      <c r="Y44" s="67">
        <v>5.8999999999999999E-3</v>
      </c>
      <c r="AA44" s="65">
        <v>42</v>
      </c>
      <c r="AB44" s="65" t="s">
        <v>486</v>
      </c>
      <c r="AC44" s="66">
        <v>1760000</v>
      </c>
      <c r="AD44" s="67">
        <v>7.9726999999999992E-3</v>
      </c>
      <c r="AF44" s="65">
        <v>42</v>
      </c>
      <c r="AG44" s="65" t="s">
        <v>487</v>
      </c>
      <c r="AH44" s="66">
        <v>194779911</v>
      </c>
      <c r="AI44" s="67">
        <v>3.0149382000000001E-3</v>
      </c>
    </row>
    <row r="45" spans="6:35" ht="15.75" customHeight="1">
      <c r="F45" s="65">
        <v>43</v>
      </c>
      <c r="G45" s="65" t="s">
        <v>66</v>
      </c>
      <c r="H45" s="66">
        <v>720250</v>
      </c>
      <c r="I45" s="67">
        <v>7.6E-3</v>
      </c>
      <c r="K45" s="65">
        <v>43</v>
      </c>
      <c r="L45" s="65" t="s">
        <v>488</v>
      </c>
      <c r="M45" s="66">
        <v>1890000</v>
      </c>
      <c r="N45" s="67">
        <v>7.8531E-3</v>
      </c>
      <c r="P45" s="65">
        <v>43</v>
      </c>
      <c r="Q45" s="65" t="s">
        <v>554</v>
      </c>
      <c r="R45" s="66">
        <v>518535170</v>
      </c>
      <c r="S45" s="67">
        <v>7.6149384000000001E-3</v>
      </c>
      <c r="V45" s="65">
        <v>43</v>
      </c>
      <c r="W45" s="65" t="s">
        <v>66</v>
      </c>
      <c r="X45" s="66">
        <v>762710</v>
      </c>
      <c r="Y45" s="67">
        <v>7.9000000000000008E-3</v>
      </c>
      <c r="AA45" s="65">
        <v>43</v>
      </c>
      <c r="AB45" s="65" t="s">
        <v>488</v>
      </c>
      <c r="AC45" s="66">
        <v>1504000</v>
      </c>
      <c r="AD45" s="67">
        <v>6.8130999999999999E-3</v>
      </c>
      <c r="AF45" s="65">
        <v>43</v>
      </c>
      <c r="AG45" s="65" t="s">
        <v>488</v>
      </c>
      <c r="AH45" s="66">
        <v>480271751</v>
      </c>
      <c r="AI45" s="67">
        <v>7.4339784000000001E-3</v>
      </c>
    </row>
    <row r="46" spans="6:35" ht="15.75" customHeight="1">
      <c r="F46" s="65">
        <v>44</v>
      </c>
      <c r="G46" s="65" t="s">
        <v>67</v>
      </c>
      <c r="H46" s="66">
        <v>729840</v>
      </c>
      <c r="I46" s="67">
        <v>7.7000000000000002E-3</v>
      </c>
      <c r="K46" s="65">
        <v>44</v>
      </c>
      <c r="L46" s="65" t="s">
        <v>489</v>
      </c>
      <c r="M46" s="66">
        <v>1356000</v>
      </c>
      <c r="N46" s="67">
        <v>5.6343000000000001E-3</v>
      </c>
      <c r="P46" s="65">
        <v>44</v>
      </c>
      <c r="Q46" s="65" t="s">
        <v>555</v>
      </c>
      <c r="R46" s="66">
        <v>574290802</v>
      </c>
      <c r="S46" s="67">
        <v>8.4337366999999996E-3</v>
      </c>
      <c r="V46" s="65">
        <v>44</v>
      </c>
      <c r="W46" s="65" t="s">
        <v>67</v>
      </c>
      <c r="X46" s="66">
        <v>839280</v>
      </c>
      <c r="Y46" s="67">
        <v>8.6999999999999994E-3</v>
      </c>
      <c r="AA46" s="65">
        <v>44</v>
      </c>
      <c r="AB46" s="65" t="s">
        <v>489</v>
      </c>
      <c r="AC46" s="66">
        <v>1173000</v>
      </c>
      <c r="AD46" s="67">
        <v>5.3137000000000002E-3</v>
      </c>
      <c r="AF46" s="65">
        <v>44</v>
      </c>
      <c r="AG46" s="65" t="s">
        <v>489</v>
      </c>
      <c r="AH46" s="66">
        <v>518420952</v>
      </c>
      <c r="AI46" s="67">
        <v>8.0244782000000008E-3</v>
      </c>
    </row>
    <row r="47" spans="6:35" ht="15.75" customHeight="1">
      <c r="F47" s="65">
        <v>45</v>
      </c>
      <c r="G47" s="65" t="s">
        <v>85</v>
      </c>
      <c r="H47" s="66">
        <v>10070</v>
      </c>
      <c r="I47" s="67">
        <v>1E-4</v>
      </c>
      <c r="K47" s="65">
        <v>45</v>
      </c>
      <c r="L47" s="65" t="s">
        <v>216</v>
      </c>
      <c r="M47" s="66"/>
      <c r="N47" s="67">
        <f t="shared" ref="N47:N52" si="2">ROUND(M47/$M$53,7)</f>
        <v>0</v>
      </c>
      <c r="P47" s="65">
        <v>45</v>
      </c>
      <c r="Q47" s="65" t="s">
        <v>216</v>
      </c>
      <c r="R47" s="66"/>
      <c r="S47" s="67">
        <f t="shared" ref="S47:S52" si="3">ROUND(R47/$R$53,10)</f>
        <v>0</v>
      </c>
      <c r="V47" s="65"/>
      <c r="W47" s="65" t="s">
        <v>85</v>
      </c>
      <c r="X47" s="66">
        <v>10070</v>
      </c>
      <c r="Y47" s="67">
        <v>1E-4</v>
      </c>
      <c r="AA47" s="65">
        <v>45</v>
      </c>
      <c r="AB47" s="65" t="s">
        <v>216</v>
      </c>
      <c r="AC47" s="66"/>
      <c r="AD47" s="67">
        <v>0</v>
      </c>
      <c r="AF47" s="65">
        <v>45</v>
      </c>
      <c r="AG47" s="65" t="s">
        <v>216</v>
      </c>
      <c r="AH47" s="66"/>
      <c r="AI47" s="67">
        <v>0</v>
      </c>
    </row>
    <row r="48" spans="6:35" ht="15.75" customHeight="1">
      <c r="F48" s="65">
        <v>46</v>
      </c>
      <c r="G48" s="65" t="s">
        <v>80</v>
      </c>
      <c r="H48" s="66">
        <v>11680</v>
      </c>
      <c r="I48" s="67">
        <v>1E-4</v>
      </c>
      <c r="K48" s="65">
        <v>46</v>
      </c>
      <c r="L48" s="65"/>
      <c r="M48" s="66"/>
      <c r="N48" s="67">
        <f t="shared" si="2"/>
        <v>0</v>
      </c>
      <c r="P48" s="65">
        <v>46</v>
      </c>
      <c r="Q48" s="65"/>
      <c r="R48" s="66"/>
      <c r="S48" s="67">
        <f t="shared" si="3"/>
        <v>0</v>
      </c>
      <c r="V48" s="65"/>
      <c r="W48" s="65" t="s">
        <v>80</v>
      </c>
      <c r="X48" s="66">
        <v>11680</v>
      </c>
      <c r="Y48" s="67">
        <v>1E-4</v>
      </c>
      <c r="AA48" s="65">
        <v>46</v>
      </c>
      <c r="AB48" s="65"/>
      <c r="AC48" s="66"/>
      <c r="AD48" s="67">
        <v>0</v>
      </c>
      <c r="AF48" s="65">
        <v>46</v>
      </c>
      <c r="AG48" s="65"/>
      <c r="AH48" s="66"/>
      <c r="AI48" s="67">
        <v>0</v>
      </c>
    </row>
    <row r="49" spans="6:35" ht="15.75" customHeight="1">
      <c r="F49" s="65">
        <v>47</v>
      </c>
      <c r="G49" s="65" t="s">
        <v>82</v>
      </c>
      <c r="H49" s="66">
        <v>19850</v>
      </c>
      <c r="I49" s="67">
        <v>2.0000000000000001E-4</v>
      </c>
      <c r="K49" s="65">
        <v>47</v>
      </c>
      <c r="L49" s="65"/>
      <c r="M49" s="66"/>
      <c r="N49" s="67">
        <f t="shared" si="2"/>
        <v>0</v>
      </c>
      <c r="P49" s="65">
        <v>47</v>
      </c>
      <c r="Q49" s="65"/>
      <c r="R49" s="66"/>
      <c r="S49" s="67">
        <f t="shared" si="3"/>
        <v>0</v>
      </c>
      <c r="V49" s="65"/>
      <c r="W49" s="65" t="s">
        <v>82</v>
      </c>
      <c r="X49" s="66">
        <v>25470</v>
      </c>
      <c r="Y49" s="67">
        <v>2.9999999999999997E-4</v>
      </c>
      <c r="AA49" s="65">
        <v>47</v>
      </c>
      <c r="AB49" s="65"/>
      <c r="AC49" s="66"/>
      <c r="AD49" s="67">
        <v>0</v>
      </c>
      <c r="AF49" s="65">
        <v>47</v>
      </c>
      <c r="AG49" s="65"/>
      <c r="AH49" s="66"/>
      <c r="AI49" s="67">
        <v>0</v>
      </c>
    </row>
    <row r="50" spans="6:35" ht="15.75" customHeight="1">
      <c r="F50" s="65">
        <v>48</v>
      </c>
      <c r="G50" s="65" t="s">
        <v>78</v>
      </c>
      <c r="H50" s="66">
        <v>18250</v>
      </c>
      <c r="I50" s="67">
        <v>2.0000000000000001E-4</v>
      </c>
      <c r="K50" s="65">
        <v>48</v>
      </c>
      <c r="L50" s="65"/>
      <c r="M50" s="66"/>
      <c r="N50" s="67">
        <f t="shared" si="2"/>
        <v>0</v>
      </c>
      <c r="P50" s="65">
        <v>48</v>
      </c>
      <c r="Q50" s="65"/>
      <c r="R50" s="66"/>
      <c r="S50" s="67">
        <f t="shared" si="3"/>
        <v>0</v>
      </c>
      <c r="V50" s="65"/>
      <c r="W50" s="65" t="s">
        <v>78</v>
      </c>
      <c r="X50" s="66">
        <v>18250</v>
      </c>
      <c r="Y50" s="67">
        <v>2.0000000000000001E-4</v>
      </c>
      <c r="AA50" s="65">
        <v>48</v>
      </c>
      <c r="AB50" s="65"/>
      <c r="AC50" s="66"/>
      <c r="AD50" s="67">
        <v>0</v>
      </c>
      <c r="AF50" s="65">
        <v>48</v>
      </c>
      <c r="AG50" s="65"/>
      <c r="AH50" s="66"/>
      <c r="AI50" s="67">
        <v>0</v>
      </c>
    </row>
    <row r="51" spans="6:35" ht="15.75" customHeight="1">
      <c r="F51" s="65">
        <v>49</v>
      </c>
      <c r="G51" s="65" t="s">
        <v>79</v>
      </c>
      <c r="H51" s="66">
        <v>12990</v>
      </c>
      <c r="I51" s="67">
        <v>1E-4</v>
      </c>
      <c r="K51" s="65">
        <v>49</v>
      </c>
      <c r="L51" s="65"/>
      <c r="M51" s="66"/>
      <c r="N51" s="67">
        <f t="shared" si="2"/>
        <v>0</v>
      </c>
      <c r="P51" s="65">
        <v>49</v>
      </c>
      <c r="Q51" s="65"/>
      <c r="R51" s="66"/>
      <c r="S51" s="67">
        <f t="shared" si="3"/>
        <v>0</v>
      </c>
      <c r="V51" s="65"/>
      <c r="W51" s="65" t="s">
        <v>79</v>
      </c>
      <c r="X51" s="66">
        <v>12990</v>
      </c>
      <c r="Y51" s="67">
        <v>1E-4</v>
      </c>
      <c r="AA51" s="65">
        <v>49</v>
      </c>
      <c r="AB51" s="65"/>
      <c r="AC51" s="66"/>
      <c r="AD51" s="67">
        <v>0</v>
      </c>
      <c r="AF51" s="65">
        <v>49</v>
      </c>
      <c r="AG51" s="65"/>
      <c r="AH51" s="66"/>
      <c r="AI51" s="67">
        <v>0</v>
      </c>
    </row>
    <row r="52" spans="6:35" ht="15.75" customHeight="1">
      <c r="F52" s="65">
        <v>50</v>
      </c>
      <c r="G52" s="65" t="s">
        <v>76</v>
      </c>
      <c r="H52" s="66">
        <v>23720</v>
      </c>
      <c r="I52" s="67">
        <v>2.0000000000000001E-4</v>
      </c>
      <c r="K52" s="65">
        <v>50</v>
      </c>
      <c r="L52" s="65"/>
      <c r="M52" s="66">
        <v>0</v>
      </c>
      <c r="N52" s="67">
        <f t="shared" si="2"/>
        <v>0</v>
      </c>
      <c r="P52" s="65">
        <v>50</v>
      </c>
      <c r="Q52" s="65"/>
      <c r="R52" s="66"/>
      <c r="S52" s="67">
        <f t="shared" si="3"/>
        <v>0</v>
      </c>
      <c r="V52" s="65"/>
      <c r="W52" s="65" t="s">
        <v>76</v>
      </c>
      <c r="X52" s="66">
        <v>23720</v>
      </c>
      <c r="Y52" s="67">
        <v>2.0000000000000001E-4</v>
      </c>
      <c r="AA52" s="65">
        <v>50</v>
      </c>
      <c r="AB52" s="65"/>
      <c r="AC52" s="66">
        <v>0</v>
      </c>
      <c r="AD52" s="67">
        <v>0</v>
      </c>
      <c r="AF52" s="65">
        <v>50</v>
      </c>
      <c r="AG52" s="65"/>
      <c r="AH52" s="66"/>
      <c r="AI52" s="67">
        <v>0</v>
      </c>
    </row>
    <row r="53" spans="6:35" ht="15.75" customHeight="1">
      <c r="F53" s="65">
        <v>51</v>
      </c>
      <c r="G53" s="65" t="s">
        <v>75</v>
      </c>
      <c r="H53" s="66">
        <v>29120</v>
      </c>
      <c r="I53" s="67">
        <v>2.9999999999999997E-4</v>
      </c>
      <c r="K53" s="65"/>
      <c r="L53" s="68" t="s">
        <v>103</v>
      </c>
      <c r="M53" s="66">
        <f>SUM(M3:M52)</f>
        <v>240668000</v>
      </c>
      <c r="N53" s="118">
        <f>SUM(N3:N52)</f>
        <v>1</v>
      </c>
      <c r="P53" s="65"/>
      <c r="Q53" s="68" t="s">
        <v>103</v>
      </c>
      <c r="R53" s="66">
        <f>SUM(R3:R52)</f>
        <v>68094466753</v>
      </c>
      <c r="S53" s="118">
        <f>SUM(S3:S52)</f>
        <v>1</v>
      </c>
      <c r="V53" s="65"/>
      <c r="W53" s="65" t="s">
        <v>75</v>
      </c>
      <c r="X53" s="66">
        <v>29120</v>
      </c>
      <c r="Y53" s="67">
        <v>2.9999999999999997E-4</v>
      </c>
      <c r="AA53" s="65"/>
      <c r="AB53" s="68" t="s">
        <v>103</v>
      </c>
      <c r="AC53" s="66">
        <v>220752000</v>
      </c>
      <c r="AD53" s="118">
        <v>1.0000000000000002</v>
      </c>
      <c r="AF53" s="65"/>
      <c r="AG53" s="68" t="s">
        <v>103</v>
      </c>
      <c r="AH53" s="66">
        <v>64604942712</v>
      </c>
      <c r="AI53" s="118">
        <v>1</v>
      </c>
    </row>
    <row r="54" spans="6:35" ht="15.75" customHeight="1">
      <c r="F54" s="65">
        <v>52</v>
      </c>
      <c r="G54" s="65" t="s">
        <v>84</v>
      </c>
      <c r="H54" s="66">
        <v>17730</v>
      </c>
      <c r="I54" s="67">
        <v>2.0000000000000001E-4</v>
      </c>
      <c r="V54" s="65"/>
      <c r="W54" s="65" t="s">
        <v>84</v>
      </c>
      <c r="X54" s="66">
        <v>17730</v>
      </c>
      <c r="Y54" s="67">
        <v>2.0000000000000001E-4</v>
      </c>
    </row>
    <row r="55" spans="6:35" ht="15.75" customHeight="1">
      <c r="F55" s="65">
        <v>53</v>
      </c>
      <c r="G55" s="65" t="s">
        <v>74</v>
      </c>
      <c r="H55" s="66">
        <v>13140</v>
      </c>
      <c r="I55" s="67">
        <v>1E-4</v>
      </c>
      <c r="V55" s="65"/>
      <c r="W55" s="65" t="s">
        <v>74</v>
      </c>
      <c r="X55" s="66">
        <v>13140</v>
      </c>
      <c r="Y55" s="67">
        <v>1E-4</v>
      </c>
    </row>
    <row r="56" spans="6:35" ht="15.75" customHeight="1">
      <c r="F56" s="65">
        <v>54</v>
      </c>
      <c r="G56" s="65" t="s">
        <v>86</v>
      </c>
      <c r="H56" s="66">
        <v>16640</v>
      </c>
      <c r="I56" s="67">
        <v>2.0000000000000001E-4</v>
      </c>
      <c r="V56" s="65"/>
      <c r="W56" s="65" t="s">
        <v>86</v>
      </c>
      <c r="X56" s="66">
        <v>16640</v>
      </c>
      <c r="Y56" s="67">
        <v>2.0000000000000001E-4</v>
      </c>
    </row>
    <row r="57" spans="6:35" ht="15.75" customHeight="1">
      <c r="F57" s="65">
        <v>55</v>
      </c>
      <c r="G57" s="65" t="s">
        <v>95</v>
      </c>
      <c r="H57" s="66">
        <v>9560</v>
      </c>
      <c r="I57" s="67">
        <v>1E-4</v>
      </c>
      <c r="V57" s="65"/>
      <c r="W57" s="65" t="s">
        <v>95</v>
      </c>
      <c r="X57" s="66">
        <v>9560</v>
      </c>
      <c r="Y57" s="67">
        <v>1E-4</v>
      </c>
    </row>
    <row r="58" spans="6:35" ht="15.75" customHeight="1">
      <c r="F58" s="65">
        <v>56</v>
      </c>
      <c r="G58" s="65" t="s">
        <v>73</v>
      </c>
      <c r="H58" s="66">
        <v>19710</v>
      </c>
      <c r="I58" s="67">
        <v>2.0000000000000001E-4</v>
      </c>
      <c r="V58" s="65"/>
      <c r="W58" s="65" t="s">
        <v>73</v>
      </c>
      <c r="X58" s="66">
        <v>19710</v>
      </c>
      <c r="Y58" s="67">
        <v>2.0000000000000001E-4</v>
      </c>
    </row>
    <row r="59" spans="6:35" ht="15.75" customHeight="1">
      <c r="F59" s="65">
        <v>57</v>
      </c>
      <c r="G59" s="65" t="s">
        <v>77</v>
      </c>
      <c r="H59" s="66">
        <v>13350</v>
      </c>
      <c r="I59" s="67">
        <v>1E-4</v>
      </c>
      <c r="V59" s="65"/>
      <c r="W59" s="65" t="s">
        <v>77</v>
      </c>
      <c r="X59" s="66">
        <v>13350</v>
      </c>
      <c r="Y59" s="67">
        <v>1E-4</v>
      </c>
    </row>
    <row r="60" spans="6:35" ht="15.75" customHeight="1">
      <c r="F60" s="65">
        <v>58</v>
      </c>
      <c r="G60" s="65" t="s">
        <v>83</v>
      </c>
      <c r="H60" s="66">
        <v>18320</v>
      </c>
      <c r="I60" s="67">
        <v>2.0000000000000001E-4</v>
      </c>
      <c r="V60" s="65"/>
      <c r="W60" s="65" t="s">
        <v>83</v>
      </c>
      <c r="X60" s="66">
        <v>20140</v>
      </c>
      <c r="Y60" s="67">
        <v>2.0000000000000001E-4</v>
      </c>
    </row>
    <row r="61" spans="6:35" ht="15.75" customHeight="1">
      <c r="F61" s="65">
        <v>59</v>
      </c>
      <c r="G61" s="65" t="s">
        <v>70</v>
      </c>
      <c r="H61" s="66">
        <v>352660</v>
      </c>
      <c r="I61" s="67">
        <v>3.7000000000000002E-3</v>
      </c>
      <c r="V61" s="65"/>
      <c r="W61" s="65" t="s">
        <v>70</v>
      </c>
      <c r="X61" s="66">
        <v>352660</v>
      </c>
      <c r="Y61" s="67">
        <v>3.7000000000000002E-3</v>
      </c>
    </row>
    <row r="62" spans="6:35" ht="15.75" customHeight="1">
      <c r="F62" s="65">
        <v>60</v>
      </c>
      <c r="G62" s="65" t="s">
        <v>72</v>
      </c>
      <c r="H62" s="66">
        <v>254940</v>
      </c>
      <c r="I62" s="67">
        <v>2.7000000000000001E-3</v>
      </c>
      <c r="V62" s="65"/>
      <c r="W62" s="65" t="s">
        <v>72</v>
      </c>
      <c r="X62" s="66">
        <v>234450</v>
      </c>
      <c r="Y62" s="67">
        <v>2.3999999999999998E-3</v>
      </c>
    </row>
    <row r="63" spans="6:35" ht="15.75" customHeight="1">
      <c r="F63" s="65">
        <v>61</v>
      </c>
      <c r="G63" s="65" t="s">
        <v>81</v>
      </c>
      <c r="H63" s="66">
        <v>230640</v>
      </c>
      <c r="I63" s="67">
        <v>2.3999999999999998E-3</v>
      </c>
      <c r="V63" s="65"/>
      <c r="W63" s="65" t="s">
        <v>81</v>
      </c>
      <c r="X63" s="66">
        <v>208990</v>
      </c>
      <c r="Y63" s="67">
        <v>2.2000000000000001E-3</v>
      </c>
    </row>
    <row r="64" spans="6:35" ht="15.75" customHeight="1">
      <c r="F64" s="65">
        <v>62</v>
      </c>
      <c r="G64" s="65" t="s">
        <v>68</v>
      </c>
      <c r="H64" s="66">
        <v>195570</v>
      </c>
      <c r="I64" s="67">
        <v>2.0999999999999999E-3</v>
      </c>
      <c r="V64" s="65"/>
      <c r="W64" s="65" t="s">
        <v>68</v>
      </c>
      <c r="X64" s="66">
        <v>195570</v>
      </c>
      <c r="Y64" s="67">
        <v>2E-3</v>
      </c>
    </row>
    <row r="65" spans="6:25" ht="15.75" customHeight="1">
      <c r="F65" s="65">
        <v>63</v>
      </c>
      <c r="G65" s="65" t="s">
        <v>87</v>
      </c>
      <c r="H65" s="66">
        <v>21820</v>
      </c>
      <c r="I65" s="67">
        <v>2.0000000000000001E-4</v>
      </c>
      <c r="V65" s="65"/>
      <c r="W65" s="65" t="s">
        <v>87</v>
      </c>
      <c r="X65" s="66">
        <v>21310</v>
      </c>
      <c r="Y65" s="67">
        <v>2.0000000000000001E-4</v>
      </c>
    </row>
    <row r="66" spans="6:25" ht="15.75" customHeight="1">
      <c r="F66" s="65">
        <v>64</v>
      </c>
      <c r="G66" s="65" t="s">
        <v>69</v>
      </c>
      <c r="H66" s="66">
        <v>326710</v>
      </c>
      <c r="I66" s="67">
        <v>3.3999999999999998E-3</v>
      </c>
      <c r="V66" s="65"/>
      <c r="W66" s="65" t="s">
        <v>69</v>
      </c>
      <c r="X66" s="66">
        <v>326710</v>
      </c>
      <c r="Y66" s="67">
        <v>3.3999999999999998E-3</v>
      </c>
    </row>
    <row r="67" spans="6:25" ht="15.75" customHeight="1">
      <c r="F67" s="65">
        <v>65</v>
      </c>
      <c r="G67" s="65" t="s">
        <v>88</v>
      </c>
      <c r="H67" s="66">
        <v>15470</v>
      </c>
      <c r="I67" s="67">
        <v>2.0000000000000001E-4</v>
      </c>
      <c r="V67" s="65"/>
      <c r="W67" s="65" t="s">
        <v>88</v>
      </c>
      <c r="X67" s="66">
        <v>15470</v>
      </c>
      <c r="Y67" s="67">
        <v>2.0000000000000001E-4</v>
      </c>
    </row>
    <row r="68" spans="6:25" ht="15.75" customHeight="1">
      <c r="F68" s="65">
        <v>66</v>
      </c>
      <c r="G68" s="65" t="s">
        <v>71</v>
      </c>
      <c r="H68" s="66">
        <v>16710</v>
      </c>
      <c r="I68" s="67">
        <v>2.0000000000000001E-4</v>
      </c>
      <c r="V68" s="65"/>
      <c r="W68" s="65" t="s">
        <v>71</v>
      </c>
      <c r="X68" s="66">
        <v>13140</v>
      </c>
      <c r="Y68" s="67">
        <v>1E-4</v>
      </c>
    </row>
    <row r="69" spans="6:25" ht="15.75" customHeight="1">
      <c r="F69" s="65">
        <v>67</v>
      </c>
      <c r="G69" s="65" t="s">
        <v>89</v>
      </c>
      <c r="H69" s="66">
        <v>253840</v>
      </c>
      <c r="I69" s="67">
        <v>2.7000000000000001E-3</v>
      </c>
      <c r="V69" s="65"/>
      <c r="W69" s="65" t="s">
        <v>89</v>
      </c>
      <c r="X69" s="66">
        <v>254360</v>
      </c>
      <c r="Y69" s="67">
        <v>2.5999999999999999E-3</v>
      </c>
    </row>
    <row r="70" spans="6:25" ht="15.75" customHeight="1">
      <c r="F70" s="65">
        <v>68</v>
      </c>
      <c r="G70" s="65" t="s">
        <v>90</v>
      </c>
      <c r="H70" s="66">
        <v>22480</v>
      </c>
      <c r="I70" s="67">
        <v>2.0000000000000001E-4</v>
      </c>
      <c r="V70" s="65"/>
      <c r="W70" s="65" t="s">
        <v>90</v>
      </c>
      <c r="X70" s="66">
        <v>22480</v>
      </c>
      <c r="Y70" s="67">
        <v>2.0000000000000001E-4</v>
      </c>
    </row>
    <row r="71" spans="6:25" ht="15.75" customHeight="1">
      <c r="F71" s="65">
        <v>69</v>
      </c>
      <c r="G71" s="65" t="s">
        <v>92</v>
      </c>
      <c r="H71" s="66"/>
      <c r="I71" s="67">
        <v>0</v>
      </c>
      <c r="V71" s="65"/>
      <c r="W71" s="65" t="s">
        <v>92</v>
      </c>
      <c r="X71" s="66">
        <v>475230</v>
      </c>
      <c r="Y71" s="67">
        <v>4.8999999999999998E-3</v>
      </c>
    </row>
    <row r="72" spans="6:25" ht="15.75" customHeight="1">
      <c r="F72" s="65">
        <v>70</v>
      </c>
      <c r="G72" s="65" t="s">
        <v>93</v>
      </c>
      <c r="H72" s="66">
        <v>23140</v>
      </c>
      <c r="I72" s="67">
        <v>2.0000000000000001E-4</v>
      </c>
      <c r="V72" s="65"/>
      <c r="W72" s="65" t="s">
        <v>93</v>
      </c>
      <c r="X72" s="66">
        <v>23140</v>
      </c>
      <c r="Y72" s="67">
        <v>2.0000000000000001E-4</v>
      </c>
    </row>
    <row r="73" spans="6:25" ht="15.75" customHeight="1">
      <c r="F73" s="65">
        <v>71</v>
      </c>
      <c r="G73" s="65" t="s">
        <v>94</v>
      </c>
      <c r="H73" s="66">
        <v>21750</v>
      </c>
      <c r="I73" s="67">
        <v>2.0000000000000001E-4</v>
      </c>
      <c r="V73" s="65"/>
      <c r="W73" s="65" t="s">
        <v>94</v>
      </c>
      <c r="X73" s="66">
        <v>21750</v>
      </c>
      <c r="Y73" s="67">
        <v>2.0000000000000001E-4</v>
      </c>
    </row>
    <row r="74" spans="6:25" ht="15.75" customHeight="1">
      <c r="F74" s="65">
        <v>72</v>
      </c>
      <c r="G74" s="65" t="s">
        <v>96</v>
      </c>
      <c r="H74" s="66">
        <v>19340</v>
      </c>
      <c r="I74" s="67">
        <v>2.0000000000000001E-4</v>
      </c>
      <c r="V74" s="65"/>
      <c r="W74" s="65" t="s">
        <v>96</v>
      </c>
      <c r="X74" s="66">
        <v>19340</v>
      </c>
      <c r="Y74" s="67">
        <v>2.0000000000000001E-4</v>
      </c>
    </row>
    <row r="75" spans="6:25" ht="15.75" customHeight="1">
      <c r="F75" s="65">
        <v>73</v>
      </c>
      <c r="G75" s="65" t="s">
        <v>91</v>
      </c>
      <c r="H75" s="66">
        <v>184790</v>
      </c>
      <c r="I75" s="67">
        <v>1.9E-3</v>
      </c>
      <c r="V75" s="65"/>
      <c r="W75" s="65" t="s">
        <v>91</v>
      </c>
      <c r="X75" s="66">
        <v>185810</v>
      </c>
      <c r="Y75" s="67">
        <v>1.9E-3</v>
      </c>
    </row>
    <row r="76" spans="6:25" ht="15.75" customHeight="1">
      <c r="F76" s="65">
        <v>74</v>
      </c>
      <c r="G76" s="65" t="s">
        <v>97</v>
      </c>
      <c r="H76" s="66">
        <v>8460</v>
      </c>
      <c r="I76" s="67">
        <v>1E-4</v>
      </c>
      <c r="V76" s="65"/>
      <c r="W76" s="65" t="s">
        <v>97</v>
      </c>
      <c r="X76" s="66">
        <v>8460</v>
      </c>
      <c r="Y76" s="67">
        <v>1E-4</v>
      </c>
    </row>
    <row r="77" spans="6:25" ht="15.75" customHeight="1">
      <c r="F77" s="65">
        <v>75</v>
      </c>
      <c r="G77" s="65" t="s">
        <v>98</v>
      </c>
      <c r="H77" s="66"/>
      <c r="I77" s="67">
        <v>0</v>
      </c>
      <c r="V77" s="65"/>
      <c r="W77" s="65" t="s">
        <v>98</v>
      </c>
      <c r="X77" s="66">
        <v>29200</v>
      </c>
      <c r="Y77" s="67">
        <v>2.9999999999999997E-4</v>
      </c>
    </row>
    <row r="78" spans="6:25" ht="15.75" customHeight="1">
      <c r="F78" s="65">
        <v>76</v>
      </c>
      <c r="G78" s="65" t="s">
        <v>99</v>
      </c>
      <c r="H78" s="66">
        <v>10800</v>
      </c>
      <c r="I78" s="67">
        <v>1E-4</v>
      </c>
      <c r="V78" s="65"/>
      <c r="W78" s="65" t="s">
        <v>99</v>
      </c>
      <c r="X78" s="66">
        <v>10800</v>
      </c>
      <c r="Y78" s="67">
        <v>1E-4</v>
      </c>
    </row>
    <row r="79" spans="6:25" ht="15.75" customHeight="1">
      <c r="F79" s="65">
        <v>77</v>
      </c>
      <c r="G79" s="65" t="s">
        <v>100</v>
      </c>
      <c r="H79" s="66">
        <v>21170</v>
      </c>
      <c r="I79" s="67">
        <v>2.0000000000000001E-4</v>
      </c>
      <c r="V79" s="65"/>
      <c r="W79" s="65" t="s">
        <v>100</v>
      </c>
      <c r="X79" s="66">
        <v>21170</v>
      </c>
      <c r="Y79" s="67">
        <v>2.0000000000000001E-4</v>
      </c>
    </row>
    <row r="80" spans="6:25" ht="15.75" customHeight="1">
      <c r="F80" s="65">
        <v>78</v>
      </c>
      <c r="G80" s="65" t="s">
        <v>102</v>
      </c>
      <c r="H80" s="66">
        <v>21820</v>
      </c>
      <c r="I80" s="67">
        <v>2.0000000000000001E-4</v>
      </c>
      <c r="V80" s="65"/>
      <c r="W80" s="65" t="s">
        <v>102</v>
      </c>
      <c r="X80" s="66">
        <v>63580</v>
      </c>
      <c r="Y80" s="67">
        <v>6.9999999999999999E-4</v>
      </c>
    </row>
    <row r="81" spans="6:25" ht="15.75" customHeight="1">
      <c r="F81" s="65">
        <v>79</v>
      </c>
      <c r="G81" s="65" t="s">
        <v>101</v>
      </c>
      <c r="H81" s="66">
        <v>7300</v>
      </c>
      <c r="I81" s="67">
        <v>1E-4</v>
      </c>
      <c r="V81" s="65"/>
      <c r="W81" s="65" t="s">
        <v>101</v>
      </c>
      <c r="X81" s="66">
        <v>21820</v>
      </c>
      <c r="Y81" s="67">
        <v>2.0000000000000001E-4</v>
      </c>
    </row>
    <row r="82" spans="6:25" ht="15.75" customHeight="1">
      <c r="F82" s="65">
        <v>80</v>
      </c>
      <c r="G82" s="65" t="s">
        <v>497</v>
      </c>
      <c r="H82" s="66">
        <v>63580</v>
      </c>
      <c r="I82" s="67">
        <v>6.9999999999999999E-4</v>
      </c>
      <c r="V82" s="65"/>
      <c r="W82" s="65" t="s">
        <v>497</v>
      </c>
      <c r="X82" s="66">
        <v>7300</v>
      </c>
      <c r="Y82" s="67">
        <v>1E-4</v>
      </c>
    </row>
    <row r="83" spans="6:25" ht="15.75" customHeight="1">
      <c r="F83" s="65">
        <v>81</v>
      </c>
      <c r="G83" s="65"/>
      <c r="H83" s="66"/>
      <c r="I83" s="67">
        <v>0</v>
      </c>
      <c r="V83" s="65"/>
      <c r="W83" s="65"/>
      <c r="X83" s="66"/>
      <c r="Y83" s="67">
        <v>0</v>
      </c>
    </row>
    <row r="84" spans="6:25" ht="15.75" customHeight="1">
      <c r="F84" s="65">
        <v>82</v>
      </c>
      <c r="G84" s="65"/>
      <c r="H84" s="66"/>
      <c r="I84" s="67">
        <v>0</v>
      </c>
      <c r="V84" s="65"/>
      <c r="W84" s="65"/>
      <c r="X84" s="66"/>
      <c r="Y84" s="67">
        <v>0</v>
      </c>
    </row>
    <row r="85" spans="6:25" ht="15.75" customHeight="1">
      <c r="F85" s="65">
        <v>83</v>
      </c>
      <c r="G85" s="65" t="s">
        <v>505</v>
      </c>
      <c r="H85" s="66"/>
      <c r="I85" s="67">
        <v>0</v>
      </c>
      <c r="V85" s="65">
        <v>45</v>
      </c>
      <c r="W85" s="65" t="s">
        <v>490</v>
      </c>
      <c r="X85" s="66"/>
      <c r="Y85" s="67">
        <v>0</v>
      </c>
    </row>
    <row r="86" spans="6:25" ht="15.75" customHeight="1">
      <c r="F86" s="65"/>
      <c r="G86" s="65"/>
      <c r="H86" s="66"/>
      <c r="I86" s="67"/>
      <c r="V86" s="65"/>
      <c r="W86" s="65"/>
      <c r="X86" s="66"/>
      <c r="Y86" s="67">
        <v>0</v>
      </c>
    </row>
    <row r="87" spans="6:25" ht="15.75" customHeight="1">
      <c r="F87" s="65"/>
      <c r="G87" s="65"/>
      <c r="H87" s="66"/>
      <c r="I87" s="67">
        <f t="shared" ref="I87:I88" si="4">ROUND(H87/$H$89,4)</f>
        <v>0</v>
      </c>
      <c r="V87" s="65"/>
      <c r="W87" s="65"/>
      <c r="X87" s="66"/>
      <c r="Y87" s="67">
        <v>0</v>
      </c>
    </row>
    <row r="88" spans="6:25" ht="15.75" customHeight="1">
      <c r="F88" s="65"/>
      <c r="G88" s="65"/>
      <c r="H88" s="66"/>
      <c r="I88" s="67">
        <f t="shared" si="4"/>
        <v>0</v>
      </c>
      <c r="V88" s="65"/>
      <c r="W88" s="65"/>
      <c r="X88" s="66">
        <v>0</v>
      </c>
      <c r="Y88" s="67">
        <v>0</v>
      </c>
    </row>
    <row r="89" spans="6:25">
      <c r="F89" s="65"/>
      <c r="G89" s="68" t="s">
        <v>103</v>
      </c>
      <c r="H89" s="66">
        <f>SUM(H3:H88)</f>
        <v>95028630</v>
      </c>
      <c r="I89" s="118">
        <f>SUM(I3:I88)</f>
        <v>1.0000000000000007</v>
      </c>
      <c r="V89" s="65"/>
      <c r="W89" s="68" t="s">
        <v>103</v>
      </c>
      <c r="X89" s="66">
        <v>96404580</v>
      </c>
      <c r="Y89" s="118">
        <v>1.0000000000000095</v>
      </c>
    </row>
    <row r="90" spans="6:25" ht="13.5" thickBot="1"/>
    <row r="91" spans="6:25" ht="13.5" thickBot="1">
      <c r="G91" s="69" t="s">
        <v>104</v>
      </c>
      <c r="H91" s="70">
        <v>95028630</v>
      </c>
      <c r="W91" s="69" t="s">
        <v>104</v>
      </c>
      <c r="X91" s="70">
        <v>96404580</v>
      </c>
    </row>
  </sheetData>
  <phoneticPr fontId="3"/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F225"/>
  <sheetViews>
    <sheetView tabSelected="1" view="pageBreakPreview" zoomScale="85" zoomScaleNormal="100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18" sqref="F18:G18"/>
    </sheetView>
  </sheetViews>
  <sheetFormatPr defaultColWidth="9" defaultRowHeight="13"/>
  <cols>
    <col min="1" max="1" width="0.90625" style="2" customWidth="1"/>
    <col min="2" max="2" width="3.81640625" style="2" customWidth="1"/>
    <col min="3" max="3" width="16.81640625" style="2" customWidth="1"/>
    <col min="4" max="17" width="8.453125" style="2" customWidth="1"/>
    <col min="18" max="18" width="16.1796875" style="2" customWidth="1"/>
    <col min="19" max="19" width="0.6328125" style="2" customWidth="1"/>
    <col min="20" max="20" width="0.36328125" style="2" customWidth="1"/>
    <col min="21" max="21" width="14.1796875" style="2" customWidth="1"/>
    <col min="22" max="22" width="11.08984375" style="2" customWidth="1"/>
    <col min="23" max="23" width="19.08984375" style="2" bestFit="1" customWidth="1"/>
    <col min="24" max="24" width="19.08984375" style="2" customWidth="1"/>
    <col min="25" max="25" width="26.90625" style="2" bestFit="1" customWidth="1"/>
    <col min="26" max="26" width="15.90625" style="93" bestFit="1" customWidth="1"/>
    <col min="27" max="27" width="9" style="2"/>
    <col min="28" max="29" width="8.453125" style="2" customWidth="1"/>
    <col min="30" max="31" width="11.1796875" style="2" customWidth="1"/>
    <col min="32" max="32" width="10.90625" style="2" customWidth="1"/>
    <col min="33" max="16384" width="9" style="2"/>
  </cols>
  <sheetData>
    <row r="1" spans="1:29" ht="14">
      <c r="A1" s="126" t="s">
        <v>2</v>
      </c>
      <c r="B1" s="127"/>
      <c r="C1" s="127"/>
      <c r="D1" s="127"/>
      <c r="E1" s="127"/>
      <c r="X1" s="96" t="s">
        <v>399</v>
      </c>
      <c r="Y1" s="2" t="s">
        <v>558</v>
      </c>
    </row>
    <row r="2" spans="1:29" ht="21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9"/>
      <c r="P2" s="18"/>
      <c r="Q2" s="18"/>
      <c r="S2" s="17"/>
      <c r="X2" s="96" t="s">
        <v>403</v>
      </c>
      <c r="Y2" s="2" t="s">
        <v>217</v>
      </c>
      <c r="Z2" s="93" t="s">
        <v>400</v>
      </c>
      <c r="AB2" s="17"/>
      <c r="AC2" s="17"/>
    </row>
    <row r="3" spans="1:29" ht="21">
      <c r="A3" s="126" t="s">
        <v>38</v>
      </c>
      <c r="B3" s="127"/>
      <c r="C3" s="127"/>
      <c r="D3" s="127"/>
      <c r="E3" s="127"/>
      <c r="F3" s="127"/>
      <c r="G3" s="127"/>
      <c r="H3" s="3"/>
      <c r="I3" s="3"/>
      <c r="J3" s="3"/>
      <c r="K3" s="3"/>
      <c r="L3" s="3"/>
      <c r="M3" s="3"/>
      <c r="N3" s="3"/>
      <c r="O3" s="3"/>
      <c r="P3" s="20"/>
      <c r="Q3" s="20"/>
      <c r="Y3" s="2" t="s">
        <v>218</v>
      </c>
      <c r="Z3" s="93" t="s">
        <v>397</v>
      </c>
      <c r="AB3" s="3"/>
      <c r="AC3" s="3"/>
    </row>
    <row r="4" spans="1:29" ht="14">
      <c r="A4" s="126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Y4" s="2" t="s">
        <v>219</v>
      </c>
    </row>
    <row r="5" spans="1:29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Y5" s="2" t="s">
        <v>220</v>
      </c>
      <c r="Z5" s="93">
        <v>151630431044</v>
      </c>
    </row>
    <row r="6" spans="1:29" ht="16.5">
      <c r="B6" s="4" t="s">
        <v>4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" t="s">
        <v>1</v>
      </c>
      <c r="R6" s="6"/>
      <c r="U6" s="95" t="s">
        <v>405</v>
      </c>
      <c r="W6" s="95" t="s">
        <v>405</v>
      </c>
      <c r="X6" s="95" t="s">
        <v>405</v>
      </c>
      <c r="Y6" s="2" t="s">
        <v>221</v>
      </c>
      <c r="Z6" s="93">
        <v>143942404814</v>
      </c>
      <c r="AB6" s="19" t="s">
        <v>495</v>
      </c>
      <c r="AC6" s="6"/>
    </row>
    <row r="7" spans="1:29" ht="45" customHeight="1">
      <c r="B7" s="130" t="s">
        <v>5</v>
      </c>
      <c r="C7" s="130"/>
      <c r="D7" s="136" t="s">
        <v>6</v>
      </c>
      <c r="E7" s="129"/>
      <c r="F7" s="136" t="s">
        <v>35</v>
      </c>
      <c r="G7" s="129"/>
      <c r="H7" s="136" t="s">
        <v>7</v>
      </c>
      <c r="I7" s="129"/>
      <c r="J7" s="136" t="s">
        <v>36</v>
      </c>
      <c r="K7" s="129"/>
      <c r="L7" s="136" t="s">
        <v>8</v>
      </c>
      <c r="M7" s="129"/>
      <c r="N7" s="129" t="s">
        <v>9</v>
      </c>
      <c r="O7" s="130"/>
      <c r="P7" s="131" t="s">
        <v>10</v>
      </c>
      <c r="Q7" s="132"/>
      <c r="R7" s="7"/>
      <c r="U7" s="2" t="s">
        <v>496</v>
      </c>
      <c r="V7" s="2" t="s">
        <v>398</v>
      </c>
      <c r="W7" s="2" t="s">
        <v>401</v>
      </c>
      <c r="X7" s="2" t="s">
        <v>402</v>
      </c>
      <c r="Y7" s="2" t="s">
        <v>222</v>
      </c>
      <c r="Z7" s="93">
        <v>42386049871</v>
      </c>
      <c r="AB7" s="136" t="s">
        <v>36</v>
      </c>
      <c r="AC7" s="129"/>
    </row>
    <row r="8" spans="1:29">
      <c r="B8" s="133" t="s">
        <v>11</v>
      </c>
      <c r="C8" s="133"/>
      <c r="D8" s="134">
        <f>+SUM(D9:E17)</f>
        <v>89342676732</v>
      </c>
      <c r="E8" s="135"/>
      <c r="F8" s="134">
        <f>+SUM(F9:G17)</f>
        <v>1130953395</v>
      </c>
      <c r="G8" s="135"/>
      <c r="H8" s="134">
        <f>+SUM(H9:I17)</f>
        <v>1083824580</v>
      </c>
      <c r="I8" s="135"/>
      <c r="J8" s="134">
        <f>+D8+F8-H8</f>
        <v>89389805547</v>
      </c>
      <c r="K8" s="135"/>
      <c r="L8" s="134">
        <f>+SUM(L9:M17)</f>
        <v>47003755676</v>
      </c>
      <c r="M8" s="135"/>
      <c r="N8" s="134">
        <f>+SUM(N9:O17)</f>
        <v>1880675182</v>
      </c>
      <c r="O8" s="135"/>
      <c r="P8" s="134">
        <f>+J8-L8</f>
        <v>42386049871</v>
      </c>
      <c r="Q8" s="135"/>
      <c r="R8" s="7"/>
      <c r="U8" s="21">
        <f>+D8-AB8</f>
        <v>0</v>
      </c>
      <c r="V8" s="22">
        <f>+P8-'①全体会計（法適除く）'!P4-②県3団体!T4-③附属明細書より!T4-④BS入力シートより!P4</f>
        <v>0</v>
      </c>
      <c r="W8" s="93"/>
      <c r="X8" s="93">
        <f>+P8-SUM(Z7)</f>
        <v>0</v>
      </c>
      <c r="Y8" s="2" t="s">
        <v>223</v>
      </c>
      <c r="Z8" s="93">
        <v>12866896770</v>
      </c>
      <c r="AB8" s="157">
        <v>89342676732</v>
      </c>
      <c r="AC8" s="158"/>
    </row>
    <row r="9" spans="1:29">
      <c r="B9" s="133" t="s">
        <v>12</v>
      </c>
      <c r="C9" s="133"/>
      <c r="D9" s="134">
        <f>'①全体会計（法適除く）'!D5+②県3団体!D5+③附属明細書より!D5+④BS入力シートより!D5</f>
        <v>12535038304</v>
      </c>
      <c r="E9" s="135"/>
      <c r="F9" s="134">
        <f>'①全体会計（法適除く）'!F5+②県3団体!J5+③附属明細書より!J5+④BS入力シートより!F5</f>
        <v>347145913</v>
      </c>
      <c r="G9" s="135"/>
      <c r="H9" s="134">
        <f>'①全体会計（法適除く）'!H5+②県3団体!L5+③附属明細書より!L5+④BS入力シートより!H5</f>
        <v>15287447</v>
      </c>
      <c r="I9" s="135"/>
      <c r="J9" s="134">
        <f t="shared" ref="J9:J23" si="0">+D9+F9-H9</f>
        <v>12866896770</v>
      </c>
      <c r="K9" s="135"/>
      <c r="L9" s="134">
        <f>'①全体会計（法適除く）'!L5+②県3団体!P5+③附属明細書より!P5+④BS入力シートより!L5</f>
        <v>0</v>
      </c>
      <c r="M9" s="135"/>
      <c r="N9" s="134">
        <f>'①全体会計（法適除く）'!N5+②県3団体!R5+③附属明細書より!R5+④BS入力シートより!N5</f>
        <v>0</v>
      </c>
      <c r="O9" s="135"/>
      <c r="P9" s="134">
        <f>+J9-L9</f>
        <v>12866896770</v>
      </c>
      <c r="Q9" s="135"/>
      <c r="R9" s="7"/>
      <c r="U9" s="21">
        <f>+D9-AB9</f>
        <v>0</v>
      </c>
      <c r="V9" s="22">
        <f>+P9-'①全体会計（法適除く）'!P5-②県3団体!T5-③附属明細書より!T5-④BS入力シートより!P5</f>
        <v>0</v>
      </c>
      <c r="W9" s="93">
        <f>+J9-Z8</f>
        <v>0</v>
      </c>
      <c r="X9" s="93">
        <f>+P9-SUM(Z8:Z9)</f>
        <v>0</v>
      </c>
      <c r="Y9" s="2" t="s">
        <v>224</v>
      </c>
      <c r="AB9" s="157">
        <v>12535038304</v>
      </c>
      <c r="AC9" s="158"/>
    </row>
    <row r="10" spans="1:29">
      <c r="B10" s="137" t="s">
        <v>13</v>
      </c>
      <c r="C10" s="137"/>
      <c r="D10" s="134">
        <f>'①全体会計（法適除く）'!D6+②県3団体!D6+③附属明細書より!D6+④BS入力シートより!D6</f>
        <v>0</v>
      </c>
      <c r="E10" s="135"/>
      <c r="F10" s="134">
        <f>'①全体会計（法適除く）'!F6+②県3団体!J6+③附属明細書より!J6+④BS入力シートより!F6</f>
        <v>0</v>
      </c>
      <c r="G10" s="135"/>
      <c r="H10" s="134">
        <f>'①全体会計（法適除く）'!H6+②県3団体!L6+③附属明細書より!L6+④BS入力シートより!H6</f>
        <v>0</v>
      </c>
      <c r="I10" s="135"/>
      <c r="J10" s="134">
        <f t="shared" si="0"/>
        <v>0</v>
      </c>
      <c r="K10" s="135"/>
      <c r="L10" s="134">
        <f>'①全体会計（法適除く）'!L6+②県3団体!P6+③附属明細書より!P6+④BS入力シートより!L6</f>
        <v>0</v>
      </c>
      <c r="M10" s="135"/>
      <c r="N10" s="134">
        <f>'①全体会計（法適除く）'!N6+②県3団体!R6+③附属明細書より!R6+④BS入力シートより!N6</f>
        <v>0</v>
      </c>
      <c r="O10" s="135"/>
      <c r="P10" s="134">
        <f t="shared" ref="P10:P23" si="1">+J10-L10</f>
        <v>0</v>
      </c>
      <c r="Q10" s="135"/>
      <c r="R10" s="7"/>
      <c r="U10" s="21">
        <f>+D10-AB10</f>
        <v>0</v>
      </c>
      <c r="V10" s="22">
        <f>+P10-'①全体会計（法適除く）'!P6-②県3団体!T6-③附属明細書より!T6-④BS入力シートより!P6</f>
        <v>0</v>
      </c>
      <c r="W10" s="93">
        <f>+J10-Z10</f>
        <v>0</v>
      </c>
      <c r="X10" s="93">
        <f>+P10-SUM(Z10:Z11)</f>
        <v>0</v>
      </c>
      <c r="Y10" s="2" t="s">
        <v>225</v>
      </c>
      <c r="AB10" s="157">
        <v>0</v>
      </c>
      <c r="AC10" s="158"/>
    </row>
    <row r="11" spans="1:29">
      <c r="B11" s="137" t="s">
        <v>14</v>
      </c>
      <c r="C11" s="137"/>
      <c r="D11" s="134">
        <f>'①全体会計（法適除く）'!D7+②県3団体!D7+③附属明細書より!D7+④BS入力シートより!D7</f>
        <v>65175299083</v>
      </c>
      <c r="E11" s="135"/>
      <c r="F11" s="134">
        <f>'①全体会計（法適除く）'!F7+②県3団体!J7+③附属明細書より!J7+④BS入力シートより!F7</f>
        <v>247389082</v>
      </c>
      <c r="G11" s="135"/>
      <c r="H11" s="138">
        <f>'①全体会計（法適除く）'!H7+②県3団体!L7+③附属明細書より!L7+④BS入力シートより!H7</f>
        <v>933785916</v>
      </c>
      <c r="I11" s="139"/>
      <c r="J11" s="134">
        <f t="shared" si="0"/>
        <v>64488902249</v>
      </c>
      <c r="K11" s="135"/>
      <c r="L11" s="134">
        <f>'①全体会計（法適除く）'!L7+②県3団体!P7+③附属明細書より!P7+④BS入力シートより!L7</f>
        <v>40175670772</v>
      </c>
      <c r="M11" s="135"/>
      <c r="N11" s="134">
        <f>'①全体会計（法適除く）'!N7+②県3団体!R7+③附属明細書より!R7+④BS入力シートより!N7</f>
        <v>1581363085</v>
      </c>
      <c r="O11" s="135"/>
      <c r="P11" s="134">
        <f>+J11-L11</f>
        <v>24313231477</v>
      </c>
      <c r="Q11" s="135"/>
      <c r="R11" s="7"/>
      <c r="U11" s="21">
        <f t="shared" ref="U11:U23" si="2">+D11-AB11</f>
        <v>0</v>
      </c>
      <c r="V11" s="22">
        <f>+P11-'①全体会計（法適除く）'!P7-②県3団体!T7-③附属明細書より!T7-④BS入力シートより!P7</f>
        <v>0</v>
      </c>
      <c r="W11" s="93">
        <f>+J11-Z12</f>
        <v>0</v>
      </c>
      <c r="X11" s="93">
        <f>+P11-SUM(Z12:Z14)</f>
        <v>0</v>
      </c>
      <c r="Y11" s="2" t="s">
        <v>226</v>
      </c>
      <c r="AB11" s="157">
        <v>65175299083</v>
      </c>
      <c r="AC11" s="158"/>
    </row>
    <row r="12" spans="1:29">
      <c r="B12" s="133" t="s">
        <v>15</v>
      </c>
      <c r="C12" s="133"/>
      <c r="D12" s="134">
        <f>'①全体会計（法適除く）'!D8+②県3団体!D8+③附属明細書より!D8+④BS入力シートより!D8</f>
        <v>11292188945</v>
      </c>
      <c r="E12" s="135"/>
      <c r="F12" s="134">
        <f>'①全体会計（法適除く）'!F8+②県3団体!J8+③附属明細書より!J8+④BS入力シートより!F8</f>
        <v>10804200</v>
      </c>
      <c r="G12" s="135"/>
      <c r="H12" s="134">
        <f>'①全体会計（法適除く）'!H8+②県3団体!L8+③附属明細書より!L8+④BS入力シートより!H8</f>
        <v>291217</v>
      </c>
      <c r="I12" s="135"/>
      <c r="J12" s="134">
        <f t="shared" si="0"/>
        <v>11302701928</v>
      </c>
      <c r="K12" s="135"/>
      <c r="L12" s="134">
        <f>'①全体会計（法適除く）'!L8+②県3団体!P8+③附属明細書より!P8+④BS入力シートより!L8</f>
        <v>6828084904</v>
      </c>
      <c r="M12" s="135"/>
      <c r="N12" s="134">
        <f>'①全体会計（法適除く）'!N8+②県3団体!R8+③附属明細書より!R8+④BS入力シートより!N8</f>
        <v>299312097</v>
      </c>
      <c r="O12" s="135"/>
      <c r="P12" s="134">
        <f t="shared" si="1"/>
        <v>4474617024</v>
      </c>
      <c r="Q12" s="135"/>
      <c r="R12" s="7"/>
      <c r="U12" s="21">
        <f t="shared" si="2"/>
        <v>0</v>
      </c>
      <c r="V12" s="22">
        <f>+P12-'①全体会計（法適除く）'!P8-②県3団体!T8-③附属明細書より!T8-④BS入力シートより!P8</f>
        <v>0</v>
      </c>
      <c r="W12" s="93">
        <f>+J12-Z15</f>
        <v>0</v>
      </c>
      <c r="X12" s="93">
        <f>+P12-SUM(Z15:Z17)</f>
        <v>0</v>
      </c>
      <c r="Y12" s="2" t="s">
        <v>227</v>
      </c>
      <c r="Z12" s="93">
        <v>64488902249</v>
      </c>
      <c r="AB12" s="157">
        <v>11292188945</v>
      </c>
      <c r="AC12" s="158"/>
    </row>
    <row r="13" spans="1:29">
      <c r="B13" s="141" t="s">
        <v>16</v>
      </c>
      <c r="C13" s="141"/>
      <c r="D13" s="134">
        <f>'①全体会計（法適除く）'!D9+②県3団体!D9+③附属明細書より!D9+④BS入力シートより!D9</f>
        <v>0</v>
      </c>
      <c r="E13" s="135"/>
      <c r="F13" s="134">
        <f>'①全体会計（法適除く）'!F9+②県3団体!J9+③附属明細書より!J9+④BS入力シートより!F9</f>
        <v>0</v>
      </c>
      <c r="G13" s="135"/>
      <c r="H13" s="134">
        <f>'①全体会計（法適除く）'!H9+②県3団体!L9+③附属明細書より!L9+④BS入力シートより!H9</f>
        <v>0</v>
      </c>
      <c r="I13" s="135"/>
      <c r="J13" s="134">
        <f t="shared" si="0"/>
        <v>0</v>
      </c>
      <c r="K13" s="135"/>
      <c r="L13" s="134">
        <f>'①全体会計（法適除く）'!L9+②県3団体!P9+③附属明細書より!P9+④BS入力シートより!L9</f>
        <v>0</v>
      </c>
      <c r="M13" s="135"/>
      <c r="N13" s="134">
        <f>'①全体会計（法適除く）'!N9+②県3団体!R9+③附属明細書より!R9+④BS入力シートより!N9</f>
        <v>0</v>
      </c>
      <c r="O13" s="135"/>
      <c r="P13" s="134">
        <f t="shared" si="1"/>
        <v>0</v>
      </c>
      <c r="Q13" s="135"/>
      <c r="R13" s="7"/>
      <c r="U13" s="21">
        <f>+D13-AB13</f>
        <v>0</v>
      </c>
      <c r="V13" s="22">
        <f>+P13-'①全体会計（法適除く）'!P9-②県3団体!T9-③附属明細書より!T9-④BS入力シートより!P9</f>
        <v>0</v>
      </c>
      <c r="W13" s="93">
        <f>+J13-Z18</f>
        <v>0</v>
      </c>
      <c r="X13" s="93">
        <f>+P13-SUM(Z18:Z20)</f>
        <v>0</v>
      </c>
      <c r="Y13" s="2" t="s">
        <v>228</v>
      </c>
      <c r="Z13" s="93">
        <v>-40175670772</v>
      </c>
      <c r="AB13" s="157">
        <v>0</v>
      </c>
      <c r="AC13" s="158"/>
    </row>
    <row r="14" spans="1:29">
      <c r="B14" s="140" t="s">
        <v>17</v>
      </c>
      <c r="C14" s="140"/>
      <c r="D14" s="134">
        <f>'①全体会計（法適除く）'!D10+②県3団体!D10+③附属明細書より!D10+④BS入力シートより!D10</f>
        <v>0</v>
      </c>
      <c r="E14" s="135"/>
      <c r="F14" s="134">
        <f>'①全体会計（法適除く）'!F10+②県3団体!J10+③附属明細書より!J10+④BS入力シートより!F10</f>
        <v>0</v>
      </c>
      <c r="G14" s="135"/>
      <c r="H14" s="134">
        <f>'①全体会計（法適除く）'!H10+②県3団体!L10+③附属明細書より!L10+④BS入力シートより!H10</f>
        <v>0</v>
      </c>
      <c r="I14" s="135"/>
      <c r="J14" s="134">
        <f t="shared" si="0"/>
        <v>0</v>
      </c>
      <c r="K14" s="135"/>
      <c r="L14" s="134">
        <f>'①全体会計（法適除く）'!L10+②県3団体!P10+③附属明細書より!P10+④BS入力シートより!L10</f>
        <v>0</v>
      </c>
      <c r="M14" s="135"/>
      <c r="N14" s="134">
        <f>'①全体会計（法適除く）'!N10+②県3団体!R10+③附属明細書より!R10+④BS入力シートより!N10</f>
        <v>0</v>
      </c>
      <c r="O14" s="135"/>
      <c r="P14" s="134">
        <f t="shared" si="1"/>
        <v>0</v>
      </c>
      <c r="Q14" s="135"/>
      <c r="R14" s="7"/>
      <c r="U14" s="21">
        <f t="shared" si="2"/>
        <v>0</v>
      </c>
      <c r="V14" s="22">
        <f>+P14-'①全体会計（法適除く）'!P10-②県3団体!T10-③附属明細書より!T10-④BS入力シートより!P10</f>
        <v>0</v>
      </c>
      <c r="W14" s="93">
        <f>+J14-Z21</f>
        <v>0</v>
      </c>
      <c r="X14" s="93">
        <f>+P14-SUM(Z21:Z23)</f>
        <v>0</v>
      </c>
      <c r="Y14" s="2" t="s">
        <v>229</v>
      </c>
      <c r="AB14" s="157">
        <v>0</v>
      </c>
      <c r="AC14" s="158"/>
    </row>
    <row r="15" spans="1:29">
      <c r="B15" s="141" t="s">
        <v>18</v>
      </c>
      <c r="C15" s="141"/>
      <c r="D15" s="134">
        <f>'①全体会計（法適除く）'!D11+②県3団体!D11+③附属明細書より!D11+④BS入力シートより!D11</f>
        <v>0</v>
      </c>
      <c r="E15" s="135"/>
      <c r="F15" s="134">
        <f>'①全体会計（法適除く）'!F11+②県3団体!J11+③附属明細書より!J11+④BS入力シートより!F11</f>
        <v>0</v>
      </c>
      <c r="G15" s="135"/>
      <c r="H15" s="134">
        <f>'①全体会計（法適除く）'!H11+②県3団体!L11+③附属明細書より!L11+④BS入力シートより!H11</f>
        <v>0</v>
      </c>
      <c r="I15" s="135"/>
      <c r="J15" s="134">
        <f t="shared" si="0"/>
        <v>0</v>
      </c>
      <c r="K15" s="135"/>
      <c r="L15" s="134">
        <f>'①全体会計（法適除く）'!L11+②県3団体!P11+③附属明細書より!P11+④BS入力シートより!L11</f>
        <v>0</v>
      </c>
      <c r="M15" s="135"/>
      <c r="N15" s="134">
        <f>'①全体会計（法適除く）'!N11+②県3団体!R11+③附属明細書より!R11+④BS入力シートより!N11</f>
        <v>0</v>
      </c>
      <c r="O15" s="135"/>
      <c r="P15" s="134">
        <f t="shared" si="1"/>
        <v>0</v>
      </c>
      <c r="Q15" s="135"/>
      <c r="R15" s="7"/>
      <c r="U15" s="21">
        <f t="shared" si="2"/>
        <v>0</v>
      </c>
      <c r="V15" s="22">
        <f>+P15-'①全体会計（法適除く）'!P11-②県3団体!T11-③附属明細書より!T11-④BS入力シートより!P11</f>
        <v>0</v>
      </c>
      <c r="W15" s="93">
        <f>+J15-Z24</f>
        <v>0</v>
      </c>
      <c r="X15" s="93">
        <f>+P15-SUM(Z24:Z26)</f>
        <v>0</v>
      </c>
      <c r="Y15" s="2" t="s">
        <v>230</v>
      </c>
      <c r="Z15" s="93">
        <v>11302701928</v>
      </c>
      <c r="AB15" s="157">
        <v>0</v>
      </c>
      <c r="AC15" s="158"/>
    </row>
    <row r="16" spans="1:29">
      <c r="B16" s="137" t="s">
        <v>19</v>
      </c>
      <c r="C16" s="137"/>
      <c r="D16" s="134">
        <f>'①全体会計（法適除く）'!D12+②県3団体!D12+③附属明細書より!D12+④BS入力シートより!D12</f>
        <v>0</v>
      </c>
      <c r="E16" s="135"/>
      <c r="F16" s="134">
        <f>'①全体会計（法適除く）'!F12+②県3団体!J12+③附属明細書より!J12+④BS入力シートより!F12</f>
        <v>0</v>
      </c>
      <c r="G16" s="135"/>
      <c r="H16" s="134">
        <f>'①全体会計（法適除く）'!H12+②県3団体!L12+③附属明細書より!L12+④BS入力シートより!H12</f>
        <v>0</v>
      </c>
      <c r="I16" s="135"/>
      <c r="J16" s="134">
        <f t="shared" si="0"/>
        <v>0</v>
      </c>
      <c r="K16" s="135"/>
      <c r="L16" s="134">
        <f>'①全体会計（法適除く）'!L12+②県3団体!P12+③附属明細書より!P12+④BS入力シートより!L12</f>
        <v>0</v>
      </c>
      <c r="M16" s="135"/>
      <c r="N16" s="134">
        <f>'①全体会計（法適除く）'!N12+②県3団体!R12+③附属明細書より!R12+④BS入力シートより!N12</f>
        <v>0</v>
      </c>
      <c r="O16" s="135"/>
      <c r="P16" s="134">
        <f t="shared" si="1"/>
        <v>0</v>
      </c>
      <c r="Q16" s="135"/>
      <c r="R16" s="7"/>
      <c r="U16" s="21">
        <f t="shared" si="2"/>
        <v>0</v>
      </c>
      <c r="V16" s="22">
        <f>+P16-'①全体会計（法適除く）'!P12-②県3団体!T12-③附属明細書より!T12-④BS入力シートより!P12</f>
        <v>0</v>
      </c>
      <c r="W16" s="93">
        <f>+J16-Z27</f>
        <v>0</v>
      </c>
      <c r="X16" s="93">
        <f>+P16-SUM(Z27:Z29)</f>
        <v>0</v>
      </c>
      <c r="Y16" s="2" t="s">
        <v>231</v>
      </c>
      <c r="Z16" s="93">
        <v>-6828084904</v>
      </c>
      <c r="AB16" s="157">
        <v>0</v>
      </c>
      <c r="AC16" s="158"/>
    </row>
    <row r="17" spans="2:32">
      <c r="B17" s="137" t="s">
        <v>20</v>
      </c>
      <c r="C17" s="137"/>
      <c r="D17" s="134">
        <f>'①全体会計（法適除く）'!D13+②県3団体!D13+③附属明細書より!D13+④BS入力シートより!D13</f>
        <v>340150400</v>
      </c>
      <c r="E17" s="135"/>
      <c r="F17" s="134">
        <f>'①全体会計（法適除く）'!F13+②県3団体!J13+③附属明細書より!J13+④BS入力シートより!F13</f>
        <v>525614200</v>
      </c>
      <c r="G17" s="135"/>
      <c r="H17" s="134">
        <f>'①全体会計（法適除く）'!H13+②県3団体!L13+③附属明細書より!L13+④BS入力シートより!H13</f>
        <v>134460000</v>
      </c>
      <c r="I17" s="135"/>
      <c r="J17" s="134">
        <f t="shared" si="0"/>
        <v>731304600</v>
      </c>
      <c r="K17" s="135"/>
      <c r="L17" s="134">
        <f>'①全体会計（法適除く）'!L13:M13+②県3団体!P13+③附属明細書より!P13+④BS入力シートより!L13</f>
        <v>0</v>
      </c>
      <c r="M17" s="135"/>
      <c r="N17" s="134">
        <f>'①全体会計（法適除く）'!N13:O13+②県3団体!R13+③附属明細書より!R13+④BS入力シートより!N13</f>
        <v>0</v>
      </c>
      <c r="O17" s="135"/>
      <c r="P17" s="134">
        <f t="shared" si="1"/>
        <v>731304600</v>
      </c>
      <c r="Q17" s="135"/>
      <c r="R17" s="7"/>
      <c r="U17" s="21">
        <f t="shared" si="2"/>
        <v>0</v>
      </c>
      <c r="V17" s="22">
        <f>+P17-'①全体会計（法適除く）'!P13-②県3団体!T13-③附属明細書より!T13-④BS入力シートより!P13</f>
        <v>0</v>
      </c>
      <c r="W17" s="93">
        <f>+J17-Z30</f>
        <v>0</v>
      </c>
      <c r="X17" s="93">
        <f>+P17-SUM(Z30)</f>
        <v>0</v>
      </c>
      <c r="Y17" s="2" t="s">
        <v>232</v>
      </c>
      <c r="AB17" s="157">
        <v>340150400</v>
      </c>
      <c r="AC17" s="158"/>
    </row>
    <row r="18" spans="2:32">
      <c r="B18" s="142" t="s">
        <v>21</v>
      </c>
      <c r="C18" s="142"/>
      <c r="D18" s="134">
        <f>+SUM(D19:E23)</f>
        <v>197297558312</v>
      </c>
      <c r="E18" s="135"/>
      <c r="F18" s="134">
        <f>+SUM(F19:G23)</f>
        <v>3104411272</v>
      </c>
      <c r="G18" s="135"/>
      <c r="H18" s="134">
        <f>+SUM(H19:I23)</f>
        <v>857576798</v>
      </c>
      <c r="I18" s="135"/>
      <c r="J18" s="134">
        <f t="shared" si="0"/>
        <v>199544392786</v>
      </c>
      <c r="K18" s="135"/>
      <c r="L18" s="134">
        <f>+SUM(L19:M23)</f>
        <v>104458105122</v>
      </c>
      <c r="M18" s="135"/>
      <c r="N18" s="134">
        <f>+SUM(N19:O23)</f>
        <v>3917615048</v>
      </c>
      <c r="O18" s="135"/>
      <c r="P18" s="134">
        <f t="shared" si="1"/>
        <v>95086287664</v>
      </c>
      <c r="Q18" s="135"/>
      <c r="R18" s="7"/>
      <c r="U18" s="21">
        <f t="shared" si="2"/>
        <v>0</v>
      </c>
      <c r="V18" s="22">
        <f>+P18-'①全体会計（法適除く）'!P14-②県3団体!T14-③附属明細書より!T14-④BS入力シートより!P14</f>
        <v>0</v>
      </c>
      <c r="W18" s="93"/>
      <c r="X18" s="93">
        <f>+P18-SUM(Z31)</f>
        <v>0</v>
      </c>
      <c r="Y18" s="2" t="s">
        <v>233</v>
      </c>
      <c r="AB18" s="157">
        <v>197297558312</v>
      </c>
      <c r="AC18" s="158"/>
    </row>
    <row r="19" spans="2:32">
      <c r="B19" s="133" t="s">
        <v>22</v>
      </c>
      <c r="C19" s="133"/>
      <c r="D19" s="134">
        <f>'①全体会計（法適除く）'!D15+②県3団体!D15+③附属明細書より!D15+④BS入力シートより!D15</f>
        <v>4891885904</v>
      </c>
      <c r="E19" s="135"/>
      <c r="F19" s="134">
        <f>'①全体会計（法適除く）'!F15+②県3団体!J15+③附属明細書より!J15+④BS入力シートより!F15</f>
        <v>181367256</v>
      </c>
      <c r="G19" s="135"/>
      <c r="H19" s="134">
        <f>'①全体会計（法適除く）'!H15+②県3団体!L15+③附属明細書より!L15+④BS入力シートより!H15</f>
        <v>6843018</v>
      </c>
      <c r="I19" s="135"/>
      <c r="J19" s="134">
        <f t="shared" si="0"/>
        <v>5066410142</v>
      </c>
      <c r="K19" s="135"/>
      <c r="L19" s="134">
        <f>'①全体会計（法適除く）'!L15+②県3団体!P15+③附属明細書より!P15+④BS入力シートより!L15</f>
        <v>0</v>
      </c>
      <c r="M19" s="135"/>
      <c r="N19" s="134">
        <f>'①全体会計（法適除く）'!N15+②県3団体!R15+③附属明細書より!R15+④BS入力シートより!N15</f>
        <v>0</v>
      </c>
      <c r="O19" s="135"/>
      <c r="P19" s="134">
        <f t="shared" si="1"/>
        <v>5066410142</v>
      </c>
      <c r="Q19" s="135"/>
      <c r="R19" s="7"/>
      <c r="U19" s="21">
        <f t="shared" si="2"/>
        <v>0</v>
      </c>
      <c r="V19" s="22">
        <f>+P19-'①全体会計（法適除く）'!P15-②県3団体!T15-③附属明細書より!T15-④BS入力シートより!P15</f>
        <v>0</v>
      </c>
      <c r="W19" s="93">
        <f>+J19-Z32</f>
        <v>0</v>
      </c>
      <c r="X19" s="93">
        <f>+P19-SUM(Z32:Z33)</f>
        <v>0</v>
      </c>
      <c r="Y19" s="2" t="s">
        <v>234</v>
      </c>
      <c r="AB19" s="157">
        <v>4891885904</v>
      </c>
      <c r="AC19" s="158"/>
    </row>
    <row r="20" spans="2:32">
      <c r="B20" s="137" t="s">
        <v>23</v>
      </c>
      <c r="C20" s="137"/>
      <c r="D20" s="134">
        <f>'①全体会計（法適除く）'!D16+②県3団体!D16+③附属明細書より!D16+④BS入力シートより!D16</f>
        <v>3654217729</v>
      </c>
      <c r="E20" s="135"/>
      <c r="F20" s="134">
        <f>'①全体会計（法適除く）'!F16+②県3団体!J16+③附属明細書より!J16+④BS入力シートより!F16</f>
        <v>0</v>
      </c>
      <c r="G20" s="135"/>
      <c r="H20" s="134">
        <f>'①全体会計（法適除く）'!H16+②県3団体!L16+③附属明細書より!L16+④BS入力シートより!H16</f>
        <v>1987200</v>
      </c>
      <c r="I20" s="135"/>
      <c r="J20" s="134">
        <f t="shared" si="0"/>
        <v>3652230529</v>
      </c>
      <c r="K20" s="135"/>
      <c r="L20" s="134">
        <f>'①全体会計（法適除く）'!L16+②県3団体!P16+③附属明細書より!P16+④BS入力シートより!L16</f>
        <v>1795066242</v>
      </c>
      <c r="M20" s="135"/>
      <c r="N20" s="134">
        <f>'①全体会計（法適除く）'!N16+②県3団体!R16+③附属明細書より!R16+④BS入力シートより!N16</f>
        <v>76423904</v>
      </c>
      <c r="O20" s="135"/>
      <c r="P20" s="134">
        <f t="shared" si="1"/>
        <v>1857164287</v>
      </c>
      <c r="Q20" s="135"/>
      <c r="R20" s="7"/>
      <c r="U20" s="21">
        <f t="shared" si="2"/>
        <v>0</v>
      </c>
      <c r="V20" s="22">
        <f>+P20-'①全体会計（法適除く）'!P16-②県3団体!T16-③附属明細書より!T16-④BS入力シートより!P16</f>
        <v>0</v>
      </c>
      <c r="W20" s="93">
        <f>+J20-Z34</f>
        <v>0</v>
      </c>
      <c r="X20" s="93">
        <f>+P20-SUM(Z34:Z36)</f>
        <v>0</v>
      </c>
      <c r="Y20" s="2" t="s">
        <v>235</v>
      </c>
      <c r="AB20" s="157">
        <v>3654217729</v>
      </c>
      <c r="AC20" s="158"/>
    </row>
    <row r="21" spans="2:32">
      <c r="B21" s="133" t="s">
        <v>15</v>
      </c>
      <c r="C21" s="133"/>
      <c r="D21" s="134">
        <f>'①全体会計（法適除く）'!D17+②県3団体!D17+③附属明細書より!D17+④BS入力シートより!D17</f>
        <v>184752900340</v>
      </c>
      <c r="E21" s="135"/>
      <c r="F21" s="134">
        <f>'①全体会計（法適除く）'!F17+②県3団体!J17+③附属明細書より!J17+④BS入力シートより!F17</f>
        <v>1313432366</v>
      </c>
      <c r="G21" s="135"/>
      <c r="H21" s="134">
        <f>'①全体会計（法適除く）'!H17+②県3団体!L17+③附属明細書より!L17+④BS入力シートより!H17</f>
        <v>18085205</v>
      </c>
      <c r="I21" s="135"/>
      <c r="J21" s="134">
        <f t="shared" si="0"/>
        <v>186048247501</v>
      </c>
      <c r="K21" s="135"/>
      <c r="L21" s="134">
        <f>'①全体会計（法適除く）'!L17+②県3団体!P17+③附属明細書より!P17+④BS入力シートより!L17</f>
        <v>102663038880</v>
      </c>
      <c r="M21" s="135"/>
      <c r="N21" s="134">
        <f>'①全体会計（法適除く）'!N17+②県3団体!R17+③附属明細書より!R17+④BS入力シートより!N17</f>
        <v>3841191144</v>
      </c>
      <c r="O21" s="135"/>
      <c r="P21" s="134">
        <f t="shared" si="1"/>
        <v>83385208621</v>
      </c>
      <c r="Q21" s="135"/>
      <c r="R21" s="7"/>
      <c r="U21" s="21">
        <f t="shared" si="2"/>
        <v>0</v>
      </c>
      <c r="V21" s="22">
        <f>+P21-'①全体会計（法適除く）'!P17-②県3団体!T17-③附属明細書より!T17-④BS入力シートより!P17</f>
        <v>0</v>
      </c>
      <c r="W21" s="93">
        <f>+J21-Z37</f>
        <v>0</v>
      </c>
      <c r="X21" s="93">
        <f>+P21-SUM(Z37:Z39)</f>
        <v>0</v>
      </c>
      <c r="Y21" s="2" t="s">
        <v>236</v>
      </c>
      <c r="AB21" s="157">
        <v>184752900340</v>
      </c>
      <c r="AC21" s="158"/>
    </row>
    <row r="22" spans="2:32">
      <c r="B22" s="133" t="s">
        <v>19</v>
      </c>
      <c r="C22" s="133"/>
      <c r="D22" s="134">
        <f>'①全体会計（法適除く）'!D18+②県3団体!D18+③附属明細書より!D18+④BS入力シートより!D18</f>
        <v>0</v>
      </c>
      <c r="E22" s="135"/>
      <c r="F22" s="134">
        <f>'①全体会計（法適除く）'!F18+②県3団体!J18+③附属明細書より!J18+④BS入力シートより!F18</f>
        <v>0</v>
      </c>
      <c r="G22" s="135"/>
      <c r="H22" s="134">
        <f>'①全体会計（法適除く）'!H18+②県3団体!L18+③附属明細書より!L18+④BS入力シートより!H18</f>
        <v>0</v>
      </c>
      <c r="I22" s="135"/>
      <c r="J22" s="134">
        <f t="shared" si="0"/>
        <v>0</v>
      </c>
      <c r="K22" s="135"/>
      <c r="L22" s="134">
        <f>'①全体会計（法適除く）'!L18+②県3団体!P18+③附属明細書より!P18+④BS入力シートより!L18</f>
        <v>0</v>
      </c>
      <c r="M22" s="135"/>
      <c r="N22" s="134">
        <f>'①全体会計（法適除く）'!N18+②県3団体!R18+③附属明細書より!R18+④BS入力シートより!N18</f>
        <v>0</v>
      </c>
      <c r="O22" s="135"/>
      <c r="P22" s="134">
        <f t="shared" si="1"/>
        <v>0</v>
      </c>
      <c r="Q22" s="135"/>
      <c r="R22" s="7"/>
      <c r="U22" s="21">
        <f t="shared" si="2"/>
        <v>0</v>
      </c>
      <c r="V22" s="22">
        <f>+P22-'①全体会計（法適除く）'!P18-②県3団体!T18-③附属明細書より!T18-④BS入力シートより!P18</f>
        <v>0</v>
      </c>
      <c r="W22" s="93">
        <f>+J22-Z40</f>
        <v>0</v>
      </c>
      <c r="X22" s="93">
        <f>+P22-SUM(Z40:Z42)</f>
        <v>0</v>
      </c>
      <c r="Y22" s="2" t="s">
        <v>237</v>
      </c>
      <c r="AB22" s="157">
        <v>0</v>
      </c>
      <c r="AC22" s="158"/>
    </row>
    <row r="23" spans="2:32">
      <c r="B23" s="137" t="s">
        <v>20</v>
      </c>
      <c r="C23" s="137"/>
      <c r="D23" s="134">
        <f>'①全体会計（法適除く）'!D19+②県3団体!D19+③附属明細書より!D19+④BS入力シートより!D19</f>
        <v>3998554339</v>
      </c>
      <c r="E23" s="135"/>
      <c r="F23" s="134">
        <f>'①全体会計（法適除く）'!F19+②県3団体!J19+③附属明細書より!J19+④BS入力シートより!F19</f>
        <v>1609611650</v>
      </c>
      <c r="G23" s="135"/>
      <c r="H23" s="134">
        <f>'①全体会計（法適除く）'!H19+②県3団体!L19+③附属明細書より!L19+④BS入力シートより!H19</f>
        <v>830661375</v>
      </c>
      <c r="I23" s="135"/>
      <c r="J23" s="134">
        <f t="shared" si="0"/>
        <v>4777504614</v>
      </c>
      <c r="K23" s="135"/>
      <c r="L23" s="134">
        <f>'①全体会計（法適除く）'!L19+②県3団体!P19+③附属明細書より!P19+④BS入力シートより!L19</f>
        <v>0</v>
      </c>
      <c r="M23" s="135"/>
      <c r="N23" s="134">
        <f>'①全体会計（法適除く）'!N19+②県3団体!R19+③附属明細書より!R19+④BS入力シートより!N19</f>
        <v>0</v>
      </c>
      <c r="O23" s="135"/>
      <c r="P23" s="134">
        <f t="shared" si="1"/>
        <v>4777504614</v>
      </c>
      <c r="Q23" s="135"/>
      <c r="R23" s="7"/>
      <c r="U23" s="21">
        <f t="shared" si="2"/>
        <v>0</v>
      </c>
      <c r="V23" s="22">
        <f>+P23-'①全体会計（法適除く）'!P19-②県3団体!T19-③附属明細書より!T19-④BS入力シートより!P19</f>
        <v>0</v>
      </c>
      <c r="W23" s="93">
        <f>+J23-Z43</f>
        <v>0</v>
      </c>
      <c r="X23" s="93">
        <f>+P23-SUM(Z43)</f>
        <v>0</v>
      </c>
      <c r="Y23" s="2" t="s">
        <v>238</v>
      </c>
      <c r="AB23" s="157">
        <v>3998554339</v>
      </c>
      <c r="AC23" s="158"/>
    </row>
    <row r="24" spans="2:32">
      <c r="B24" s="133" t="s">
        <v>24</v>
      </c>
      <c r="C24" s="133"/>
      <c r="D24" s="134">
        <f>'①全体会計（法適除く）'!D20+②県3団体!D20+③附属明細書より!D20+④BS入力シートより!D20</f>
        <v>14234774619</v>
      </c>
      <c r="E24" s="135"/>
      <c r="F24" s="134">
        <f>'①全体会計（法適除く）'!F20+②県3団体!J20+③附属明細書より!J20+④BS入力シートより!F20</f>
        <v>509747179</v>
      </c>
      <c r="G24" s="135"/>
      <c r="H24" s="134">
        <f>'①全体会計（法適除く）'!H20+②県3団体!L20+③附属明細書より!L20+④BS入力シートより!H20</f>
        <v>130316085</v>
      </c>
      <c r="I24" s="135"/>
      <c r="J24" s="134">
        <f>+D24+F24-H24</f>
        <v>14614205713</v>
      </c>
      <c r="K24" s="135"/>
      <c r="L24" s="134">
        <f>'①全体会計（法適除く）'!L20+②県3団体!P20+③附属明細書より!P20+④BS入力シートより!L20</f>
        <v>8144138434</v>
      </c>
      <c r="M24" s="135"/>
      <c r="N24" s="134">
        <f>'①全体会計（法適除く）'!N20+②県3団体!R20+③附属明細書より!R20+④BS入力シートより!N20</f>
        <v>633191990</v>
      </c>
      <c r="O24" s="135"/>
      <c r="P24" s="134">
        <f>+J24-L24</f>
        <v>6470067279</v>
      </c>
      <c r="Q24" s="135"/>
      <c r="R24" s="7"/>
      <c r="U24" s="21">
        <f>+D24-AB24</f>
        <v>0</v>
      </c>
      <c r="V24" s="22">
        <f>+P24-'①全体会計（法適除く）'!P20-②県3団体!T20-③附属明細書より!T20-④BS入力シートより!P20</f>
        <v>0</v>
      </c>
      <c r="W24" s="93">
        <f>+J24-Z44</f>
        <v>0</v>
      </c>
      <c r="X24" s="93">
        <f>+P24-SUM(Z44:Z46)</f>
        <v>0</v>
      </c>
      <c r="Y24" s="2" t="s">
        <v>239</v>
      </c>
      <c r="AB24" s="157">
        <v>14234774619</v>
      </c>
      <c r="AC24" s="158"/>
    </row>
    <row r="25" spans="2:32">
      <c r="B25" s="143" t="s">
        <v>25</v>
      </c>
      <c r="C25" s="144"/>
      <c r="D25" s="134">
        <f>+D8+D18+D24</f>
        <v>300875009663</v>
      </c>
      <c r="E25" s="135"/>
      <c r="F25" s="134">
        <f>+F8+F18+F24</f>
        <v>4745111846</v>
      </c>
      <c r="G25" s="135"/>
      <c r="H25" s="134">
        <f>+H8+H18+H24</f>
        <v>2071717463</v>
      </c>
      <c r="I25" s="135"/>
      <c r="J25" s="134">
        <f>+D25+F25-H25</f>
        <v>303548404046</v>
      </c>
      <c r="K25" s="135"/>
      <c r="L25" s="134">
        <f>+L8+L18+L24</f>
        <v>159605999232</v>
      </c>
      <c r="M25" s="135"/>
      <c r="N25" s="134">
        <f>+N8+N18+N24</f>
        <v>6431482220</v>
      </c>
      <c r="O25" s="135"/>
      <c r="P25" s="134">
        <f>+J25-L25</f>
        <v>143942404814</v>
      </c>
      <c r="Q25" s="135"/>
      <c r="R25" s="7"/>
      <c r="U25" s="21">
        <f>+D25-AB25</f>
        <v>0</v>
      </c>
      <c r="V25" s="22">
        <f>+P25-'①全体会計（法適除く）'!P21-②県3団体!T21-③附属明細書より!T21-④BS入力シートより!P21</f>
        <v>0</v>
      </c>
      <c r="X25" s="93">
        <f>+P25-SUM(Z6)</f>
        <v>0</v>
      </c>
      <c r="Y25" s="2" t="s">
        <v>240</v>
      </c>
      <c r="AB25" s="157">
        <v>300875009663</v>
      </c>
      <c r="AC25" s="158"/>
    </row>
    <row r="26" spans="2:32"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1"/>
      <c r="Q26" s="11"/>
      <c r="R26" s="11"/>
      <c r="Y26" s="2" t="s">
        <v>241</v>
      </c>
      <c r="AB26" s="9"/>
      <c r="AC26" s="9"/>
    </row>
    <row r="27" spans="2:32"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Y27" s="2" t="s">
        <v>242</v>
      </c>
      <c r="AB27" s="13"/>
      <c r="AC27" s="13"/>
    </row>
    <row r="28" spans="2:32" ht="16.5">
      <c r="B28" s="14" t="s">
        <v>26</v>
      </c>
      <c r="C28" s="1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R28" s="1" t="s">
        <v>0</v>
      </c>
      <c r="W28" s="95" t="s">
        <v>405</v>
      </c>
      <c r="Y28" s="2" t="s">
        <v>243</v>
      </c>
      <c r="AD28" s="120"/>
      <c r="AE28" s="120"/>
    </row>
    <row r="29" spans="2:32">
      <c r="B29" s="130" t="s">
        <v>5</v>
      </c>
      <c r="C29" s="130"/>
      <c r="D29" s="130" t="s">
        <v>27</v>
      </c>
      <c r="E29" s="130"/>
      <c r="F29" s="130" t="s">
        <v>28</v>
      </c>
      <c r="G29" s="130"/>
      <c r="H29" s="130" t="s">
        <v>29</v>
      </c>
      <c r="I29" s="130"/>
      <c r="J29" s="130" t="s">
        <v>30</v>
      </c>
      <c r="K29" s="130"/>
      <c r="L29" s="130" t="s">
        <v>31</v>
      </c>
      <c r="M29" s="130"/>
      <c r="N29" s="130" t="s">
        <v>32</v>
      </c>
      <c r="O29" s="130"/>
      <c r="P29" s="130" t="s">
        <v>33</v>
      </c>
      <c r="Q29" s="130"/>
      <c r="R29" s="130" t="s">
        <v>34</v>
      </c>
      <c r="Y29" s="2" t="s">
        <v>244</v>
      </c>
      <c r="AD29" s="120"/>
      <c r="AE29" s="120"/>
    </row>
    <row r="30" spans="2:32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W30" s="2" t="s">
        <v>404</v>
      </c>
      <c r="Y30" s="2" t="s">
        <v>245</v>
      </c>
      <c r="Z30" s="93">
        <v>731304600</v>
      </c>
      <c r="AD30" s="21"/>
      <c r="AE30" s="21"/>
      <c r="AF30" s="21"/>
    </row>
    <row r="31" spans="2:32">
      <c r="B31" s="145" t="s">
        <v>11</v>
      </c>
      <c r="C31" s="146"/>
      <c r="D31" s="147">
        <f>+SUM(D32:E40)</f>
        <v>5291980188</v>
      </c>
      <c r="E31" s="148"/>
      <c r="F31" s="147">
        <f>+SUM(F32:G40)</f>
        <v>16489298079</v>
      </c>
      <c r="G31" s="148"/>
      <c r="H31" s="147">
        <f>+SUM(H32:I40)</f>
        <v>677462805</v>
      </c>
      <c r="I31" s="148"/>
      <c r="J31" s="147">
        <f>+SUM(J32:K40)</f>
        <v>5274954196</v>
      </c>
      <c r="K31" s="148"/>
      <c r="L31" s="147">
        <f>+SUM(L32:M40)</f>
        <v>4374379674</v>
      </c>
      <c r="M31" s="148"/>
      <c r="N31" s="147">
        <f>+SUM(N32:O40)</f>
        <v>1733512802</v>
      </c>
      <c r="O31" s="148"/>
      <c r="P31" s="149">
        <f>+SUM(P32:Q40)</f>
        <v>8414851510</v>
      </c>
      <c r="Q31" s="150"/>
      <c r="R31" s="85">
        <f t="shared" ref="R31:R48" si="3">+SUM(D31:Q31)</f>
        <v>42256439254</v>
      </c>
      <c r="V31" s="22">
        <f>+R31-'①全体会計（法適除く）'!R27-②県3団体!V27-③附属明細書より!V30-④BS入力シートより!R30</f>
        <v>0</v>
      </c>
      <c r="W31" s="94"/>
      <c r="Y31" s="2" t="s">
        <v>246</v>
      </c>
      <c r="Z31" s="93">
        <v>95086287664</v>
      </c>
    </row>
    <row r="32" spans="2:32">
      <c r="B32" s="137" t="s">
        <v>22</v>
      </c>
      <c r="C32" s="137"/>
      <c r="D32" s="149">
        <f>'①全体会計（法適除く）'!D28+②県3団体!D28+③附属明細書より!D31+④BS入力シートより!D31</f>
        <v>1111608196</v>
      </c>
      <c r="E32" s="150"/>
      <c r="F32" s="149">
        <f>'①全体会計（法適除く）'!F28+②県3団体!J28+③附属明細書より!J31+④BS入力シートより!F31</f>
        <v>4152244442</v>
      </c>
      <c r="G32" s="150"/>
      <c r="H32" s="149">
        <f>'①全体会計（法適除く）'!H28+②県3団体!L28+③附属明細書より!L31+④BS入力シートより!H31</f>
        <v>281503499</v>
      </c>
      <c r="I32" s="150"/>
      <c r="J32" s="149">
        <f>'①全体会計（法適除く）'!J28+②県3団体!N28+③附属明細書より!N31+④BS入力シートより!J31</f>
        <v>731943293</v>
      </c>
      <c r="K32" s="150"/>
      <c r="L32" s="149">
        <f>'①全体会計（法適除く）'!L28+②県3団体!P28+③附属明細書より!P31+④BS入力シートより!L31</f>
        <v>754764752</v>
      </c>
      <c r="M32" s="150"/>
      <c r="N32" s="149">
        <f>'①全体会計（法適除く）'!N28+②県3団体!R28+③附属明細書より!R31+④BS入力シートより!N31</f>
        <v>148576901</v>
      </c>
      <c r="O32" s="150"/>
      <c r="P32" s="149">
        <f>'①全体会計（法適除く）'!P28+②県3団体!T28+③附属明細書より!T31+④BS入力シートより!P31</f>
        <v>5667643472</v>
      </c>
      <c r="Q32" s="150"/>
      <c r="R32" s="85">
        <f t="shared" si="3"/>
        <v>12848284555</v>
      </c>
      <c r="V32" s="22">
        <f>+R32-'①全体会計（法適除く）'!R28-②県3団体!V28-③附属明細書より!V31-④BS入力シートより!R31</f>
        <v>0</v>
      </c>
      <c r="W32" s="94">
        <f>+P9-R32</f>
        <v>18612215</v>
      </c>
      <c r="Y32" s="2" t="s">
        <v>223</v>
      </c>
      <c r="Z32" s="93">
        <v>5066410142</v>
      </c>
    </row>
    <row r="33" spans="2:32">
      <c r="B33" s="137" t="s">
        <v>13</v>
      </c>
      <c r="C33" s="137"/>
      <c r="D33" s="149">
        <f>'①全体会計（法適除く）'!D29+②県3団体!D29+③附属明細書より!D32+④BS入力シートより!D32</f>
        <v>0</v>
      </c>
      <c r="E33" s="150"/>
      <c r="F33" s="149">
        <f>'①全体会計（法適除く）'!F29+②県3団体!J29+③附属明細書より!J32+④BS入力シートより!F32</f>
        <v>0</v>
      </c>
      <c r="G33" s="150"/>
      <c r="H33" s="149">
        <f>'①全体会計（法適除く）'!H29+②県3団体!L29+③附属明細書より!L32+④BS入力シートより!H32</f>
        <v>0</v>
      </c>
      <c r="I33" s="150"/>
      <c r="J33" s="149">
        <f>'①全体会計（法適除く）'!J29+②県3団体!N29+③附属明細書より!N32+④BS入力シートより!J32</f>
        <v>0</v>
      </c>
      <c r="K33" s="150"/>
      <c r="L33" s="149">
        <f>'①全体会計（法適除く）'!L29+②県3団体!P29+③附属明細書より!P32+④BS入力シートより!L32</f>
        <v>0</v>
      </c>
      <c r="M33" s="150"/>
      <c r="N33" s="149">
        <f>'①全体会計（法適除く）'!N29+②県3団体!R29+③附属明細書より!R32+④BS入力シートより!N32</f>
        <v>0</v>
      </c>
      <c r="O33" s="150"/>
      <c r="P33" s="149">
        <f>'①全体会計（法適除く）'!P29+②県3団体!T29+③附属明細書より!T32+④BS入力シートより!P32</f>
        <v>0</v>
      </c>
      <c r="Q33" s="150"/>
      <c r="R33" s="85">
        <f t="shared" si="3"/>
        <v>0</v>
      </c>
      <c r="V33" s="22">
        <f>+R33-'①全体会計（法適除く）'!R29-②県3団体!V29-③附属明細書より!V32-④BS入力シートより!R32</f>
        <v>0</v>
      </c>
      <c r="W33" s="94">
        <f t="shared" ref="W33:W48" si="4">+P10-R33</f>
        <v>0</v>
      </c>
      <c r="Y33" s="2" t="s">
        <v>224</v>
      </c>
    </row>
    <row r="34" spans="2:32">
      <c r="B34" s="133" t="s">
        <v>14</v>
      </c>
      <c r="C34" s="133"/>
      <c r="D34" s="149">
        <f>'①全体会計（法適除く）'!D30+②県3団体!D30+③附属明細書より!D33+④BS入力シートより!D33</f>
        <v>2562393199</v>
      </c>
      <c r="E34" s="150"/>
      <c r="F34" s="149">
        <f>'①全体会計（法適除く）'!F30+②県3団体!J30+③附属明細書より!J33+④BS入力シートより!F33</f>
        <v>11614643925</v>
      </c>
      <c r="G34" s="150"/>
      <c r="H34" s="149">
        <f>'①全体会計（法適除く）'!H30+②県3団体!L30+③附属明細書より!L33+④BS入力シートより!H33</f>
        <v>344055886</v>
      </c>
      <c r="I34" s="150"/>
      <c r="J34" s="149">
        <f>'①全体会計（法適除く）'!J30+②県3団体!N30+③附属明細書より!N33+④BS入力シートより!J33</f>
        <v>4542232103</v>
      </c>
      <c r="K34" s="150"/>
      <c r="L34" s="149">
        <f>'①全体会計（法適除く）'!L30+②県3団体!P30+③附属明細書より!P33+④BS入力シートより!L33</f>
        <v>1863014918</v>
      </c>
      <c r="M34" s="150"/>
      <c r="N34" s="149">
        <f>'①全体会計（法適除く）'!N30+②県3団体!R30+③附属明細書より!R33+④BS入力シートより!N33</f>
        <v>775539022</v>
      </c>
      <c r="O34" s="150"/>
      <c r="P34" s="149">
        <f>'①全体会計（法適除く）'!P30+②県3団体!T30+③附属明細書より!T33+④BS入力シートより!P33</f>
        <v>2500585835</v>
      </c>
      <c r="Q34" s="150"/>
      <c r="R34" s="85">
        <f t="shared" si="3"/>
        <v>24202464888</v>
      </c>
      <c r="V34" s="22">
        <f>+R34-'①全体会計（法適除く）'!R30-②県3団体!V30-③附属明細書より!V33-④BS入力シートより!R33</f>
        <v>0</v>
      </c>
      <c r="W34" s="94">
        <f t="shared" si="4"/>
        <v>110766589</v>
      </c>
      <c r="Y34" s="2" t="s">
        <v>227</v>
      </c>
      <c r="Z34" s="93">
        <v>3652230529</v>
      </c>
      <c r="AD34" s="120"/>
      <c r="AE34" s="107"/>
    </row>
    <row r="35" spans="2:32">
      <c r="B35" s="137" t="s">
        <v>15</v>
      </c>
      <c r="C35" s="137"/>
      <c r="D35" s="149">
        <f>'①全体会計（法適除く）'!D31+②県3団体!D31+③附属明細書より!D34+④BS入力シートより!D34</f>
        <v>1617978793</v>
      </c>
      <c r="E35" s="150"/>
      <c r="F35" s="149">
        <f>'①全体会計（法適除く）'!F31+②県3団体!J31+③附属明細書より!J34+④BS入力シートより!F34</f>
        <v>718909512</v>
      </c>
      <c r="G35" s="150"/>
      <c r="H35" s="149">
        <f>'①全体会計（法適除く）'!H31+②県3団体!L31+③附属明細書より!L34+④BS入力シートより!H34</f>
        <v>45600420</v>
      </c>
      <c r="I35" s="150"/>
      <c r="J35" s="149">
        <f>'①全体会計（法適除く）'!J31+②県3団体!N31+③附属明細書より!N34+④BS入力シートより!J34</f>
        <v>778800</v>
      </c>
      <c r="K35" s="150"/>
      <c r="L35" s="149">
        <f>'①全体会計（法適除く）'!L31+②県3団体!P31+③附属明細書より!P34+④BS入力シートより!L34</f>
        <v>1713700004</v>
      </c>
      <c r="M35" s="150"/>
      <c r="N35" s="149">
        <f>'①全体会計（法適除く）'!N31+②県3団体!R31+③附属明細書より!R34+④BS入力シートより!N34</f>
        <v>203538879</v>
      </c>
      <c r="O35" s="150"/>
      <c r="P35" s="149">
        <f>'①全体会計（法適除く）'!P31+②県3団体!T31+③附属明細書より!T34+④BS入力シートより!P34</f>
        <v>173878803</v>
      </c>
      <c r="Q35" s="150"/>
      <c r="R35" s="85">
        <f t="shared" si="3"/>
        <v>4474385211</v>
      </c>
      <c r="V35" s="22">
        <f>+R35-'①全体会計（法適除く）'!R31-②県3団体!V31-③附属明細書より!V34-④BS入力シートより!R34</f>
        <v>0</v>
      </c>
      <c r="W35" s="94">
        <f t="shared" si="4"/>
        <v>231813</v>
      </c>
      <c r="Y35" s="2" t="s">
        <v>228</v>
      </c>
      <c r="Z35" s="93">
        <v>-1795066242</v>
      </c>
      <c r="AD35" s="120"/>
      <c r="AE35" s="107"/>
    </row>
    <row r="36" spans="2:32">
      <c r="B36" s="141" t="s">
        <v>16</v>
      </c>
      <c r="C36" s="141"/>
      <c r="D36" s="149">
        <f>'①全体会計（法適除く）'!D32+②県3団体!D32+③附属明細書より!D35+④BS入力シートより!D35</f>
        <v>0</v>
      </c>
      <c r="E36" s="150"/>
      <c r="F36" s="149">
        <f>'①全体会計（法適除く）'!F32+②県3団体!J32+③附属明細書より!J35+④BS入力シートより!F35</f>
        <v>0</v>
      </c>
      <c r="G36" s="150"/>
      <c r="H36" s="149">
        <f>'①全体会計（法適除く）'!H32+②県3団体!L32+③附属明細書より!L35+④BS入力シートより!H35</f>
        <v>0</v>
      </c>
      <c r="I36" s="150"/>
      <c r="J36" s="149">
        <f>'①全体会計（法適除く）'!J32+②県3団体!N32+③附属明細書より!N35+④BS入力シートより!J35</f>
        <v>0</v>
      </c>
      <c r="K36" s="150"/>
      <c r="L36" s="149">
        <f>'①全体会計（法適除く）'!L32+②県3団体!P32+③附属明細書より!P35+④BS入力シートより!L35</f>
        <v>0</v>
      </c>
      <c r="M36" s="150"/>
      <c r="N36" s="149">
        <f>'①全体会計（法適除く）'!N32+②県3団体!R32+③附属明細書より!R35+④BS入力シートより!N35</f>
        <v>0</v>
      </c>
      <c r="O36" s="150"/>
      <c r="P36" s="149">
        <f>'①全体会計（法適除く）'!P32+②県3団体!T32+③附属明細書より!T35+④BS入力シートより!P35</f>
        <v>0</v>
      </c>
      <c r="Q36" s="150"/>
      <c r="R36" s="85">
        <f t="shared" si="3"/>
        <v>0</v>
      </c>
      <c r="V36" s="22">
        <f>+R36-'①全体会計（法適除く）'!R32-②県3団体!V32-③附属明細書より!V35-④BS入力シートより!R35</f>
        <v>0</v>
      </c>
      <c r="W36" s="94">
        <f t="shared" si="4"/>
        <v>0</v>
      </c>
      <c r="Y36" s="2" t="s">
        <v>229</v>
      </c>
      <c r="AD36" s="120"/>
      <c r="AE36" s="120"/>
      <c r="AF36" s="21"/>
    </row>
    <row r="37" spans="2:32">
      <c r="B37" s="140" t="s">
        <v>17</v>
      </c>
      <c r="C37" s="140"/>
      <c r="D37" s="149">
        <f>'①全体会計（法適除く）'!D33+②県3団体!D33+③附属明細書より!D36+④BS入力シートより!D36</f>
        <v>0</v>
      </c>
      <c r="E37" s="150"/>
      <c r="F37" s="149">
        <f>'①全体会計（法適除く）'!F33+②県3団体!J33+③附属明細書より!J36+④BS入力シートより!F36</f>
        <v>0</v>
      </c>
      <c r="G37" s="150"/>
      <c r="H37" s="149">
        <f>'①全体会計（法適除く）'!H33+②県3団体!L33+③附属明細書より!L36+④BS入力シートより!H36</f>
        <v>0</v>
      </c>
      <c r="I37" s="150"/>
      <c r="J37" s="149">
        <f>'①全体会計（法適除く）'!J33+②県3団体!N33+③附属明細書より!N36+④BS入力シートより!J36</f>
        <v>0</v>
      </c>
      <c r="K37" s="150"/>
      <c r="L37" s="149">
        <f>'①全体会計（法適除く）'!L33+②県3団体!P33+③附属明細書より!P36+④BS入力シートより!L36</f>
        <v>0</v>
      </c>
      <c r="M37" s="150"/>
      <c r="N37" s="149">
        <f>'①全体会計（法適除く）'!N33+②県3団体!R33+③附属明細書より!R36+④BS入力シートより!N36</f>
        <v>0</v>
      </c>
      <c r="O37" s="150"/>
      <c r="P37" s="149">
        <f>'①全体会計（法適除く）'!P33+②県3団体!T33+③附属明細書より!T36+④BS入力シートより!P36</f>
        <v>0</v>
      </c>
      <c r="Q37" s="150"/>
      <c r="R37" s="85">
        <f t="shared" si="3"/>
        <v>0</v>
      </c>
      <c r="V37" s="22">
        <f>+R37-'①全体会計（法適除く）'!R33-②県3団体!V33-③附属明細書より!V36-④BS入力シートより!R36</f>
        <v>0</v>
      </c>
      <c r="W37" s="94">
        <f t="shared" si="4"/>
        <v>0</v>
      </c>
      <c r="Y37" s="2" t="s">
        <v>230</v>
      </c>
      <c r="Z37" s="93">
        <v>186048247501</v>
      </c>
    </row>
    <row r="38" spans="2:32">
      <c r="B38" s="141" t="s">
        <v>18</v>
      </c>
      <c r="C38" s="141"/>
      <c r="D38" s="149">
        <f>'①全体会計（法適除く）'!D34+②県3団体!D34+③附属明細書より!D37+④BS入力シートより!D37</f>
        <v>0</v>
      </c>
      <c r="E38" s="150"/>
      <c r="F38" s="149">
        <f>'①全体会計（法適除く）'!F34+②県3団体!J34+③附属明細書より!J37+④BS入力シートより!F37</f>
        <v>0</v>
      </c>
      <c r="G38" s="150"/>
      <c r="H38" s="149">
        <f>'①全体会計（法適除く）'!H34+②県3団体!L34+③附属明細書より!L37+④BS入力シートより!H37</f>
        <v>0</v>
      </c>
      <c r="I38" s="150"/>
      <c r="J38" s="149">
        <f>'①全体会計（法適除く）'!J34+②県3団体!N34+③附属明細書より!N37+④BS入力シートより!J37</f>
        <v>0</v>
      </c>
      <c r="K38" s="150"/>
      <c r="L38" s="149">
        <f>'①全体会計（法適除く）'!L34+②県3団体!P34+③附属明細書より!P37+④BS入力シートより!L37</f>
        <v>0</v>
      </c>
      <c r="M38" s="150"/>
      <c r="N38" s="149">
        <f>'①全体会計（法適除く）'!N34+②県3団体!R34+③附属明細書より!R37+④BS入力シートより!N37</f>
        <v>0</v>
      </c>
      <c r="O38" s="150"/>
      <c r="P38" s="149">
        <f>'①全体会計（法適除く）'!P34+②県3団体!T34+③附属明細書より!T37+④BS入力シートより!P37</f>
        <v>0</v>
      </c>
      <c r="Q38" s="150"/>
      <c r="R38" s="85">
        <f t="shared" si="3"/>
        <v>0</v>
      </c>
      <c r="V38" s="22">
        <f>+R38-'①全体会計（法適除く）'!R34-②県3団体!V34-③附属明細書より!V37-④BS入力シートより!R37</f>
        <v>0</v>
      </c>
      <c r="W38" s="94">
        <f t="shared" si="4"/>
        <v>0</v>
      </c>
      <c r="Y38" s="2" t="s">
        <v>231</v>
      </c>
      <c r="Z38" s="93">
        <v>-102663038880</v>
      </c>
    </row>
    <row r="39" spans="2:32">
      <c r="B39" s="137" t="s">
        <v>19</v>
      </c>
      <c r="C39" s="137"/>
      <c r="D39" s="149">
        <f>'①全体会計（法適除く）'!D35+②県3団体!D35+③附属明細書より!D38+④BS入力シートより!D38</f>
        <v>0</v>
      </c>
      <c r="E39" s="150"/>
      <c r="F39" s="149">
        <f>'①全体会計（法適除く）'!F35+②県3団体!J35+③附属明細書より!J38+④BS入力シートより!F38</f>
        <v>0</v>
      </c>
      <c r="G39" s="150"/>
      <c r="H39" s="149">
        <f>'①全体会計（法適除く）'!H35+②県3団体!L35+③附属明細書より!L38+④BS入力シートより!H38</f>
        <v>0</v>
      </c>
      <c r="I39" s="150"/>
      <c r="J39" s="149">
        <f>'①全体会計（法適除く）'!J35+②県3団体!N35+③附属明細書より!N38+④BS入力シートより!J38</f>
        <v>0</v>
      </c>
      <c r="K39" s="150"/>
      <c r="L39" s="149">
        <f>'①全体会計（法適除く）'!L35+②県3団体!P35+③附属明細書より!P38+④BS入力シートより!L38</f>
        <v>0</v>
      </c>
      <c r="M39" s="150"/>
      <c r="N39" s="149">
        <f>'①全体会計（法適除く）'!N35+②県3団体!R35+③附属明細書より!R38+④BS入力シートより!N38</f>
        <v>0</v>
      </c>
      <c r="O39" s="150"/>
      <c r="P39" s="149">
        <f>'①全体会計（法適除く）'!P35+②県3団体!T35+③附属明細書より!T38+④BS入力シートより!P38</f>
        <v>0</v>
      </c>
      <c r="Q39" s="150"/>
      <c r="R39" s="85">
        <f t="shared" si="3"/>
        <v>0</v>
      </c>
      <c r="V39" s="22">
        <f>+R39-'①全体会計（法適除く）'!R35-②県3団体!V35-③附属明細書より!V38-④BS入力シートより!R38</f>
        <v>0</v>
      </c>
      <c r="W39" s="94">
        <f t="shared" si="4"/>
        <v>0</v>
      </c>
      <c r="Y39" s="2" t="s">
        <v>232</v>
      </c>
    </row>
    <row r="40" spans="2:32">
      <c r="B40" s="137" t="s">
        <v>20</v>
      </c>
      <c r="C40" s="137"/>
      <c r="D40" s="149">
        <f>'①全体会計（法適除く）'!D36+②県3団体!D36+③附属明細書より!D39+④BS入力シートより!D39</f>
        <v>0</v>
      </c>
      <c r="E40" s="150"/>
      <c r="F40" s="149">
        <f>'①全体会計（法適除く）'!F36+②県3団体!J36+③附属明細書より!J39+④BS入力シートより!F39</f>
        <v>3500200</v>
      </c>
      <c r="G40" s="150"/>
      <c r="H40" s="149">
        <f>'①全体会計（法適除く）'!H36+②県3団体!L36+③附属明細書より!L39+④BS入力シートより!H39</f>
        <v>6303000</v>
      </c>
      <c r="I40" s="150"/>
      <c r="J40" s="149">
        <f>'①全体会計（法適除く）'!J36+②県3団体!N36+③附属明細書より!N39+④BS入力シートより!J39</f>
        <v>0</v>
      </c>
      <c r="K40" s="150"/>
      <c r="L40" s="149">
        <f>'①全体会計（法適除く）'!L36+②県3団体!P36+③附属明細書より!P39+④BS入力シートより!L39</f>
        <v>42900000</v>
      </c>
      <c r="M40" s="150"/>
      <c r="N40" s="149">
        <f>'①全体会計（法適除く）'!N36+②県3団体!R36+③附属明細書より!R39+④BS入力シートより!N39</f>
        <v>605858000</v>
      </c>
      <c r="O40" s="150"/>
      <c r="P40" s="149">
        <f>'①全体会計（法適除く）'!P36+②県3団体!T36+③附属明細書より!T39+④BS入力シートより!P39</f>
        <v>72743400</v>
      </c>
      <c r="Q40" s="150"/>
      <c r="R40" s="85">
        <f t="shared" si="3"/>
        <v>731304600</v>
      </c>
      <c r="V40" s="22">
        <f>+R40-'①全体会計（法適除く）'!R36-②県3団体!V36-③附属明細書より!V39-④BS入力シートより!R39</f>
        <v>0</v>
      </c>
      <c r="W40" s="94">
        <f t="shared" si="4"/>
        <v>0</v>
      </c>
      <c r="Y40" s="2" t="s">
        <v>242</v>
      </c>
    </row>
    <row r="41" spans="2:32">
      <c r="B41" s="151" t="s">
        <v>21</v>
      </c>
      <c r="C41" s="152"/>
      <c r="D41" s="147">
        <f>+SUM(D42:E46)</f>
        <v>91912444640</v>
      </c>
      <c r="E41" s="148"/>
      <c r="F41" s="147">
        <f>+SUM(F42:G46)</f>
        <v>676220849</v>
      </c>
      <c r="G41" s="148"/>
      <c r="H41" s="147">
        <f>+SUM(H42:I46)</f>
        <v>3080000</v>
      </c>
      <c r="I41" s="148"/>
      <c r="J41" s="147">
        <f>+SUM(J42:K46)</f>
        <v>6043647</v>
      </c>
      <c r="K41" s="148"/>
      <c r="L41" s="147">
        <f>+SUM(L42:M46)</f>
        <v>2138561542</v>
      </c>
      <c r="M41" s="148"/>
      <c r="N41" s="147">
        <f>+SUM(N42:O46)</f>
        <v>343489372</v>
      </c>
      <c r="O41" s="148"/>
      <c r="P41" s="149">
        <f>+SUM(P42:Q46)</f>
        <v>6447614</v>
      </c>
      <c r="Q41" s="150"/>
      <c r="R41" s="85">
        <f t="shared" si="3"/>
        <v>95086287664</v>
      </c>
      <c r="S41" s="16"/>
      <c r="V41" s="22">
        <f>+R41-'①全体会計（法適除く）'!R37-②県3団体!V37-③附属明細書より!V40-④BS入力シートより!R40</f>
        <v>0</v>
      </c>
      <c r="W41" s="94"/>
      <c r="Y41" s="2" t="s">
        <v>243</v>
      </c>
    </row>
    <row r="42" spans="2:32">
      <c r="B42" s="137" t="s">
        <v>22</v>
      </c>
      <c r="C42" s="137"/>
      <c r="D42" s="149">
        <f>'①全体会計（法適除く）'!D38+②県3団体!D38+③附属明細書より!D41+④BS入力シートより!D41</f>
        <v>3048296850</v>
      </c>
      <c r="E42" s="150"/>
      <c r="F42" s="149">
        <f>'①全体会計（法適除く）'!F38+②県3団体!J38+③附属明細書より!J41+④BS入力シートより!F41</f>
        <v>153009607</v>
      </c>
      <c r="G42" s="150"/>
      <c r="H42" s="149">
        <f>'①全体会計（法適除く）'!H38+②県3団体!L38+③附属明細書より!L41+④BS入力シートより!H41</f>
        <v>0</v>
      </c>
      <c r="I42" s="150"/>
      <c r="J42" s="149">
        <f>'①全体会計（法適除く）'!J38+②県3団体!N38+③附属明細書より!N41+④BS入力シートより!J41</f>
        <v>6043646</v>
      </c>
      <c r="K42" s="150"/>
      <c r="L42" s="149">
        <f>'①全体会計（法適除く）'!L38+②県3団体!P38+③附属明細書より!P41+④BS入力シートより!L41</f>
        <v>1838998476</v>
      </c>
      <c r="M42" s="150"/>
      <c r="N42" s="149">
        <f>'①全体会計（法適除く）'!N38+②県3団体!R38+③附属明細書より!R41+④BS入力シートより!N41</f>
        <v>13613949</v>
      </c>
      <c r="O42" s="150"/>
      <c r="P42" s="149">
        <f>'①全体会計（法適除く）'!P38+②県3団体!T38+③附属明細書より!T41+④BS入力シートより!P41</f>
        <v>6447614</v>
      </c>
      <c r="Q42" s="150"/>
      <c r="R42" s="85">
        <f t="shared" si="3"/>
        <v>5066410142</v>
      </c>
      <c r="V42" s="22">
        <f>+R42-'①全体会計（法適除く）'!R38-②県3団体!V38-③附属明細書より!V41-④BS入力シートより!R41</f>
        <v>0</v>
      </c>
      <c r="W42" s="94">
        <f t="shared" si="4"/>
        <v>0</v>
      </c>
      <c r="Y42" s="2" t="s">
        <v>244</v>
      </c>
    </row>
    <row r="43" spans="2:32">
      <c r="B43" s="137" t="s">
        <v>23</v>
      </c>
      <c r="C43" s="137"/>
      <c r="D43" s="149">
        <f>'①全体会計（法適除く）'!D39+②県3団体!D39+③附属明細書より!D42+④BS入力シートより!D42</f>
        <v>1597544740</v>
      </c>
      <c r="E43" s="150"/>
      <c r="F43" s="149">
        <f>'①全体会計（法適除く）'!F39+②県3団体!J39+③附属明細書より!J42+④BS入力シートより!F42</f>
        <v>229953298</v>
      </c>
      <c r="G43" s="150"/>
      <c r="H43" s="149">
        <f>'①全体会計（法適除く）'!H39+②県3団体!L39+③附属明細書より!L42+④BS入力シートより!H42</f>
        <v>0</v>
      </c>
      <c r="I43" s="150"/>
      <c r="J43" s="149">
        <f>'①全体会計（法適除く）'!J39+②県3団体!N39+③附属明細書より!N42+④BS入力シートより!J42</f>
        <v>0</v>
      </c>
      <c r="K43" s="150"/>
      <c r="L43" s="149">
        <f>'①全体会計（法適除く）'!L39+②県3団体!P39+③附属明細書より!P42+④BS入力シートより!L42</f>
        <v>29666248</v>
      </c>
      <c r="M43" s="150"/>
      <c r="N43" s="149">
        <f>'①全体会計（法適除く）'!N39+②県3団体!R39+③附属明細書より!R42+④BS入力シートより!N42</f>
        <v>1</v>
      </c>
      <c r="O43" s="150"/>
      <c r="P43" s="149">
        <f>'①全体会計（法適除く）'!P39+②県3団体!T39+③附属明細書より!T42+④BS入力シートより!P42</f>
        <v>0</v>
      </c>
      <c r="Q43" s="150"/>
      <c r="R43" s="85">
        <f t="shared" si="3"/>
        <v>1857164287</v>
      </c>
      <c r="V43" s="22">
        <f>+R43-'①全体会計（法適除く）'!R39-②県3団体!V39-③附属明細書より!V42-④BS入力シートより!R42</f>
        <v>0</v>
      </c>
      <c r="W43" s="94">
        <f t="shared" si="4"/>
        <v>0</v>
      </c>
      <c r="Y43" s="2" t="s">
        <v>245</v>
      </c>
      <c r="Z43" s="93">
        <v>4777504614</v>
      </c>
    </row>
    <row r="44" spans="2:32">
      <c r="B44" s="133" t="s">
        <v>15</v>
      </c>
      <c r="C44" s="133"/>
      <c r="D44" s="149">
        <f>'①全体会計（法適除く）'!D40+②県3団体!D40+③附属明細書より!D43+④BS入力シートより!D43</f>
        <v>82489098436</v>
      </c>
      <c r="E44" s="150"/>
      <c r="F44" s="149">
        <f>'①全体会計（法適除く）'!F40+②県3団体!J40+③附属明細書より!J43+④BS入力シートより!F43</f>
        <v>293257944</v>
      </c>
      <c r="G44" s="150"/>
      <c r="H44" s="149">
        <f>'①全体会計（法適除く）'!H40+②県3団体!L40+③附属明細書より!L43+④BS入力シートより!H43</f>
        <v>3080000</v>
      </c>
      <c r="I44" s="150"/>
      <c r="J44" s="149">
        <f>'①全体会計（法適除く）'!J40+②県3団体!N40+③附属明細書より!N43+④BS入力シートより!J43</f>
        <v>1</v>
      </c>
      <c r="K44" s="150"/>
      <c r="L44" s="149">
        <f>'①全体会計（法適除く）'!L40+②県3団体!P40+③附属明細書より!P43+④BS入力シートより!L43</f>
        <v>269896818</v>
      </c>
      <c r="M44" s="150"/>
      <c r="N44" s="149">
        <f>'①全体会計（法適除く）'!N40+②県3団体!R40+③附属明細書より!R43+④BS入力シートより!N43</f>
        <v>329875422</v>
      </c>
      <c r="O44" s="150"/>
      <c r="P44" s="149">
        <f>'①全体会計（法適除く）'!P40+②県3団体!T40+③附属明細書より!T43+④BS入力シートより!P43</f>
        <v>0</v>
      </c>
      <c r="Q44" s="150"/>
      <c r="R44" s="85">
        <f t="shared" si="3"/>
        <v>83385208621</v>
      </c>
      <c r="V44" s="22">
        <f>+R44-'①全体会計（法適除く）'!R40-②県3団体!V40-③附属明細書より!V43-④BS入力シートより!R43</f>
        <v>0</v>
      </c>
      <c r="W44" s="94">
        <f t="shared" si="4"/>
        <v>0</v>
      </c>
      <c r="Y44" s="2" t="s">
        <v>247</v>
      </c>
      <c r="Z44" s="93">
        <v>14614205713</v>
      </c>
    </row>
    <row r="45" spans="2:32">
      <c r="B45" s="137" t="s">
        <v>19</v>
      </c>
      <c r="C45" s="137"/>
      <c r="D45" s="149">
        <f>'①全体会計（法適除く）'!D41+②県3団体!D41+③附属明細書より!D44+④BS入力シートより!D44</f>
        <v>0</v>
      </c>
      <c r="E45" s="150"/>
      <c r="F45" s="149">
        <f>'①全体会計（法適除く）'!F41+②県3団体!J41+③附属明細書より!J44+④BS入力シートより!F44</f>
        <v>0</v>
      </c>
      <c r="G45" s="150"/>
      <c r="H45" s="149">
        <f>'①全体会計（法適除く）'!H41+②県3団体!L41+③附属明細書より!L44+④BS入力シートより!H44</f>
        <v>0</v>
      </c>
      <c r="I45" s="150"/>
      <c r="J45" s="149">
        <f>'①全体会計（法適除く）'!J41+②県3団体!N41+③附属明細書より!N44+④BS入力シートより!J44</f>
        <v>0</v>
      </c>
      <c r="K45" s="150"/>
      <c r="L45" s="149">
        <f>'①全体会計（法適除く）'!L41+②県3団体!P41+③附属明細書より!P44+④BS入力シートより!L44</f>
        <v>0</v>
      </c>
      <c r="M45" s="150"/>
      <c r="N45" s="149">
        <f>'①全体会計（法適除く）'!N41+②県3団体!R41+③附属明細書より!R44+④BS入力シートより!N44</f>
        <v>0</v>
      </c>
      <c r="O45" s="150"/>
      <c r="P45" s="149">
        <f>'①全体会計（法適除く）'!P41+②県3団体!T41+③附属明細書より!T44+④BS入力シートより!P44</f>
        <v>0</v>
      </c>
      <c r="Q45" s="150"/>
      <c r="R45" s="85">
        <f t="shared" si="3"/>
        <v>0</v>
      </c>
      <c r="V45" s="22">
        <f>+R45-'①全体会計（法適除く）'!R41-②県3団体!V41-③附属明細書より!V44-④BS入力シートより!R44</f>
        <v>0</v>
      </c>
      <c r="W45" s="94">
        <f t="shared" si="4"/>
        <v>0</v>
      </c>
      <c r="Y45" s="2" t="s">
        <v>248</v>
      </c>
      <c r="Z45" s="93">
        <v>-8144138434</v>
      </c>
    </row>
    <row r="46" spans="2:32">
      <c r="B46" s="133" t="s">
        <v>20</v>
      </c>
      <c r="C46" s="133"/>
      <c r="D46" s="149">
        <f>'①全体会計（法適除く）'!D42+②県3団体!D42+③附属明細書より!D45+④BS入力シートより!D45</f>
        <v>4777504614</v>
      </c>
      <c r="E46" s="150"/>
      <c r="F46" s="149">
        <f>'①全体会計（法適除く）'!F42+②県3団体!J42+③附属明細書より!J45+④BS入力シートより!F45</f>
        <v>0</v>
      </c>
      <c r="G46" s="150"/>
      <c r="H46" s="149">
        <f>'①全体会計（法適除く）'!H42+②県3団体!L42+③附属明細書より!L45+④BS入力シートより!H45</f>
        <v>0</v>
      </c>
      <c r="I46" s="150"/>
      <c r="J46" s="149">
        <f>'①全体会計（法適除く）'!J42+②県3団体!N42+③附属明細書より!N45+④BS入力シートより!J45</f>
        <v>0</v>
      </c>
      <c r="K46" s="150"/>
      <c r="L46" s="149">
        <f>'①全体会計（法適除く）'!L42+②県3団体!P42+③附属明細書より!P45+④BS入力シートより!L45</f>
        <v>0</v>
      </c>
      <c r="M46" s="150"/>
      <c r="N46" s="149">
        <f>'①全体会計（法適除く）'!N42+②県3団体!R42+③附属明細書より!R45+④BS入力シートより!N45</f>
        <v>0</v>
      </c>
      <c r="O46" s="150"/>
      <c r="P46" s="149">
        <f>'①全体会計（法適除く）'!P42+②県3団体!T42+③附属明細書より!T45+④BS入力シートより!P45</f>
        <v>0</v>
      </c>
      <c r="Q46" s="150"/>
      <c r="R46" s="85">
        <f t="shared" si="3"/>
        <v>4777504614</v>
      </c>
      <c r="V46" s="22">
        <f>+R46-'①全体会計（法適除く）'!R42-②県3団体!V42-③附属明細書より!V45-④BS入力シートより!R45</f>
        <v>0</v>
      </c>
      <c r="W46" s="94">
        <f t="shared" si="4"/>
        <v>0</v>
      </c>
      <c r="Y46" s="2" t="s">
        <v>249</v>
      </c>
    </row>
    <row r="47" spans="2:32">
      <c r="B47" s="153" t="s">
        <v>24</v>
      </c>
      <c r="C47" s="154"/>
      <c r="D47" s="149">
        <f>'①全体会計（法適除く）'!D43+②県3団体!D43+③附属明細書より!D46+④BS入力シートより!D46</f>
        <v>3749199366</v>
      </c>
      <c r="E47" s="150"/>
      <c r="F47" s="149">
        <f>'①全体会計（法適除く）'!F43+②県3団体!J43+③附属明細書より!J46+④BS入力シートより!F46</f>
        <v>357208709</v>
      </c>
      <c r="G47" s="150"/>
      <c r="H47" s="149">
        <f>'①全体会計（法適除く）'!H43+②県3団体!L43+③附属明細書より!L46+④BS入力シートより!H46</f>
        <v>51214170</v>
      </c>
      <c r="I47" s="150"/>
      <c r="J47" s="149">
        <f>'①全体会計（法適除く）'!J43+②県3団体!N43+③附属明細書より!N46+④BS入力シートより!J46</f>
        <v>2169159013</v>
      </c>
      <c r="K47" s="150"/>
      <c r="L47" s="149">
        <f>'①全体会計（法適除く）'!L43+②県3団体!P43+③附属明細書より!P46+④BS入力シートより!L46</f>
        <v>26416411</v>
      </c>
      <c r="M47" s="150"/>
      <c r="N47" s="149">
        <f>'①全体会計（法適除く）'!N43+②県3団体!R43+③附属明細書より!R46+④BS入力シートより!N46</f>
        <v>55603934</v>
      </c>
      <c r="O47" s="150"/>
      <c r="P47" s="149">
        <f>'①全体会計（法適除く）'!P43+②県3団体!T43+③附属明細書より!T46+④BS入力シートより!P46</f>
        <v>54899611</v>
      </c>
      <c r="Q47" s="150"/>
      <c r="R47" s="85">
        <f t="shared" si="3"/>
        <v>6463701214</v>
      </c>
      <c r="V47" s="22">
        <f>+R47-'①全体会計（法適除く）'!R43-②県3団体!V43-③附属明細書より!V46-④BS入力シートより!R46</f>
        <v>0</v>
      </c>
      <c r="W47" s="94">
        <f t="shared" si="4"/>
        <v>6366065</v>
      </c>
      <c r="Y47" s="2" t="s">
        <v>250</v>
      </c>
      <c r="Z47" s="93">
        <v>868033436</v>
      </c>
    </row>
    <row r="48" spans="2:32" ht="13.5" customHeight="1">
      <c r="B48" s="156" t="s">
        <v>34</v>
      </c>
      <c r="C48" s="156"/>
      <c r="D48" s="147">
        <f>+D31+D41+D47</f>
        <v>100953624194</v>
      </c>
      <c r="E48" s="148"/>
      <c r="F48" s="147">
        <f>+F31+F41+F47</f>
        <v>17522727637</v>
      </c>
      <c r="G48" s="148"/>
      <c r="H48" s="147">
        <f>+H31+H41+H47</f>
        <v>731756975</v>
      </c>
      <c r="I48" s="148"/>
      <c r="J48" s="147">
        <f>+J31+J41+J47</f>
        <v>7450156856</v>
      </c>
      <c r="K48" s="148"/>
      <c r="L48" s="147">
        <f>+L31+L41+L47</f>
        <v>6539357627</v>
      </c>
      <c r="M48" s="148"/>
      <c r="N48" s="147">
        <f>+N31+N41+N47</f>
        <v>2132606108</v>
      </c>
      <c r="O48" s="148"/>
      <c r="P48" s="149">
        <f>+P31+P41+P47</f>
        <v>8476198735</v>
      </c>
      <c r="Q48" s="150"/>
      <c r="R48" s="85">
        <f t="shared" si="3"/>
        <v>143806428132</v>
      </c>
      <c r="V48" s="22">
        <f>+R48-'①全体会計（法適除く）'!R44-②県3団体!V44-③附属明細書より!V47-④BS入力シートより!R47</f>
        <v>0</v>
      </c>
      <c r="W48" s="94">
        <f t="shared" si="4"/>
        <v>135976682</v>
      </c>
      <c r="Y48" s="2" t="s">
        <v>251</v>
      </c>
      <c r="Z48" s="93">
        <v>9915201</v>
      </c>
    </row>
    <row r="49" spans="12:26">
      <c r="V49" s="21">
        <f>+P25-R48</f>
        <v>135976682</v>
      </c>
      <c r="W49" s="94"/>
      <c r="Y49" s="2" t="s">
        <v>252</v>
      </c>
      <c r="Z49" s="93">
        <v>858118235</v>
      </c>
    </row>
    <row r="50" spans="12:26">
      <c r="Y50" s="2" t="s">
        <v>253</v>
      </c>
      <c r="Z50" s="93">
        <v>6819992794</v>
      </c>
    </row>
    <row r="51" spans="12:26">
      <c r="N51" s="128" t="s">
        <v>411</v>
      </c>
      <c r="O51" s="128"/>
      <c r="P51" s="128"/>
      <c r="Q51" s="128"/>
      <c r="R51" s="125">
        <f>'①全体会計（法適除く）'!R47+③附属明細書より!R24+④BS入力シートより!N24</f>
        <v>44434010</v>
      </c>
      <c r="V51" s="22"/>
      <c r="Y51" s="2" t="s">
        <v>254</v>
      </c>
      <c r="Z51" s="93">
        <v>103008641</v>
      </c>
    </row>
    <row r="52" spans="12:26">
      <c r="L52" s="128" t="s">
        <v>412</v>
      </c>
      <c r="M52" s="128"/>
      <c r="N52" s="128"/>
      <c r="O52" s="128"/>
      <c r="P52" s="128"/>
      <c r="Q52" s="128"/>
      <c r="R52" s="125">
        <f>+N25+R51</f>
        <v>6475916230</v>
      </c>
      <c r="Y52" s="2" t="s">
        <v>255</v>
      </c>
    </row>
    <row r="53" spans="12:26">
      <c r="L53" s="128" t="s">
        <v>413</v>
      </c>
      <c r="M53" s="128"/>
      <c r="N53" s="128"/>
      <c r="O53" s="128"/>
      <c r="P53" s="128"/>
      <c r="Q53" s="155"/>
      <c r="R53" s="125">
        <f>+IF(R52=Z113,"OK",R52-Z113)</f>
        <v>-611993063</v>
      </c>
      <c r="Y53" s="2" t="s">
        <v>256</v>
      </c>
      <c r="Z53" s="93">
        <v>100606536</v>
      </c>
    </row>
    <row r="54" spans="12:26">
      <c r="Y54" s="2" t="s">
        <v>242</v>
      </c>
      <c r="Z54" s="93">
        <v>2402105</v>
      </c>
    </row>
    <row r="55" spans="12:26">
      <c r="Y55" s="2" t="s">
        <v>257</v>
      </c>
      <c r="Z55" s="93">
        <v>2851249</v>
      </c>
    </row>
    <row r="56" spans="12:26">
      <c r="Y56" s="2" t="s">
        <v>258</v>
      </c>
      <c r="Z56" s="93">
        <v>142525600</v>
      </c>
    </row>
    <row r="57" spans="12:26">
      <c r="R57" s="107"/>
      <c r="Y57" s="2" t="s">
        <v>259</v>
      </c>
      <c r="Z57" s="93">
        <v>18914193</v>
      </c>
    </row>
    <row r="58" spans="12:26">
      <c r="Y58" s="2" t="s">
        <v>260</v>
      </c>
      <c r="Z58" s="93">
        <v>6561987227</v>
      </c>
    </row>
    <row r="59" spans="12:26">
      <c r="Y59" s="2" t="s">
        <v>261</v>
      </c>
    </row>
    <row r="60" spans="12:26">
      <c r="Y60" s="2" t="s">
        <v>242</v>
      </c>
      <c r="Z60" s="93">
        <v>6561987227</v>
      </c>
    </row>
    <row r="61" spans="12:26">
      <c r="Y61" s="2" t="s">
        <v>252</v>
      </c>
      <c r="Z61" s="93">
        <v>476900</v>
      </c>
    </row>
    <row r="62" spans="12:26">
      <c r="Y62" s="2" t="s">
        <v>262</v>
      </c>
      <c r="Z62" s="93">
        <v>-9771016</v>
      </c>
    </row>
    <row r="63" spans="12:26">
      <c r="Y63" s="2" t="s">
        <v>263</v>
      </c>
      <c r="Z63" s="93">
        <v>21760213349</v>
      </c>
    </row>
    <row r="64" spans="12:26">
      <c r="Y64" s="2" t="s">
        <v>264</v>
      </c>
      <c r="Z64" s="93">
        <v>6831133526</v>
      </c>
    </row>
    <row r="65" spans="25:26">
      <c r="Y65" s="2" t="s">
        <v>265</v>
      </c>
      <c r="Z65" s="93">
        <v>6621580429</v>
      </c>
    </row>
    <row r="66" spans="25:26">
      <c r="Y66" s="2" t="s">
        <v>266</v>
      </c>
      <c r="Z66" s="93">
        <v>209553097</v>
      </c>
    </row>
    <row r="67" spans="25:26">
      <c r="Y67" s="2" t="s">
        <v>267</v>
      </c>
      <c r="Z67" s="93">
        <v>350784008</v>
      </c>
    </row>
    <row r="68" spans="25:26">
      <c r="Y68" s="2" t="s">
        <v>268</v>
      </c>
      <c r="Z68" s="93">
        <v>134779</v>
      </c>
    </row>
    <row r="69" spans="25:26">
      <c r="Y69" s="2" t="s">
        <v>269</v>
      </c>
      <c r="Z69" s="93">
        <v>14305028144</v>
      </c>
    </row>
    <row r="70" spans="25:26">
      <c r="Y70" s="2" t="s">
        <v>270</v>
      </c>
      <c r="Z70" s="93">
        <v>6472259900</v>
      </c>
    </row>
    <row r="71" spans="25:26">
      <c r="Y71" s="2" t="s">
        <v>271</v>
      </c>
      <c r="Z71" s="93">
        <v>7832768244</v>
      </c>
    </row>
    <row r="72" spans="25:26">
      <c r="Y72" s="2" t="s">
        <v>272</v>
      </c>
      <c r="Z72" s="93">
        <v>25456684</v>
      </c>
    </row>
    <row r="73" spans="25:26">
      <c r="Y73" s="2" t="s">
        <v>273</v>
      </c>
      <c r="Z73" s="93">
        <v>253632107</v>
      </c>
    </row>
    <row r="74" spans="25:26">
      <c r="Y74" s="2" t="s">
        <v>274</v>
      </c>
      <c r="Z74" s="93">
        <v>-5955899</v>
      </c>
    </row>
    <row r="75" spans="25:26">
      <c r="Y75" s="2" t="s">
        <v>498</v>
      </c>
      <c r="Z75" s="93">
        <v>7305388</v>
      </c>
    </row>
    <row r="76" spans="25:26">
      <c r="Y76" s="2" t="s">
        <v>275</v>
      </c>
      <c r="Z76" s="93">
        <v>173397949781</v>
      </c>
    </row>
    <row r="77" spans="25:26">
      <c r="Y77" s="2" t="s">
        <v>276</v>
      </c>
    </row>
    <row r="78" spans="25:26">
      <c r="Y78" s="2" t="s">
        <v>277</v>
      </c>
      <c r="Z78" s="93">
        <v>51222766821</v>
      </c>
    </row>
    <row r="79" spans="25:26">
      <c r="Y79" s="2" t="s">
        <v>278</v>
      </c>
      <c r="Z79" s="93">
        <v>26698905546</v>
      </c>
    </row>
    <row r="80" spans="25:26">
      <c r="Y80" s="2" t="s">
        <v>279</v>
      </c>
    </row>
    <row r="81" spans="25:26">
      <c r="Y81" s="2" t="s">
        <v>280</v>
      </c>
      <c r="Z81" s="93">
        <v>6279728562</v>
      </c>
    </row>
    <row r="82" spans="25:26">
      <c r="Y82" s="2" t="s">
        <v>281</v>
      </c>
    </row>
    <row r="83" spans="25:26">
      <c r="Y83" s="2" t="s">
        <v>273</v>
      </c>
      <c r="Z83" s="93">
        <v>18244132713</v>
      </c>
    </row>
    <row r="84" spans="25:26">
      <c r="Y84" s="2" t="s">
        <v>282</v>
      </c>
      <c r="Z84" s="93">
        <v>4351624089</v>
      </c>
    </row>
    <row r="85" spans="25:26">
      <c r="Y85" s="2" t="s">
        <v>283</v>
      </c>
      <c r="Z85" s="93">
        <v>3413308808</v>
      </c>
    </row>
    <row r="86" spans="25:26">
      <c r="Y86" s="2" t="s">
        <v>284</v>
      </c>
      <c r="Z86" s="93">
        <v>30183869</v>
      </c>
    </row>
    <row r="87" spans="25:26">
      <c r="Y87" s="2" t="s">
        <v>285</v>
      </c>
      <c r="Z87" s="93">
        <v>4674013</v>
      </c>
    </row>
    <row r="88" spans="25:26">
      <c r="Y88" s="2" t="s">
        <v>286</v>
      </c>
    </row>
    <row r="89" spans="25:26">
      <c r="Y89" s="2" t="s">
        <v>287</v>
      </c>
    </row>
    <row r="90" spans="25:26">
      <c r="Y90" s="2" t="s">
        <v>288</v>
      </c>
      <c r="Z90" s="93">
        <v>459241724</v>
      </c>
    </row>
    <row r="91" spans="25:26">
      <c r="Y91" s="2" t="s">
        <v>289</v>
      </c>
      <c r="Z91" s="93">
        <v>217334222</v>
      </c>
    </row>
    <row r="92" spans="25:26">
      <c r="Y92" s="2" t="s">
        <v>273</v>
      </c>
      <c r="Z92" s="93">
        <v>226881453</v>
      </c>
    </row>
    <row r="93" spans="25:26">
      <c r="Y93" s="2" t="s">
        <v>290</v>
      </c>
      <c r="Z93" s="93">
        <v>55574390910</v>
      </c>
    </row>
    <row r="94" spans="25:26">
      <c r="Y94" s="2" t="s">
        <v>291</v>
      </c>
    </row>
    <row r="95" spans="25:26">
      <c r="Y95" s="2" t="s">
        <v>292</v>
      </c>
      <c r="Z95" s="93">
        <v>165935593967</v>
      </c>
    </row>
    <row r="96" spans="25:26">
      <c r="Y96" s="2" t="s">
        <v>293</v>
      </c>
      <c r="Z96" s="93">
        <v>-48175591446</v>
      </c>
    </row>
    <row r="97" spans="25:26">
      <c r="Y97" s="2" t="s">
        <v>294</v>
      </c>
      <c r="Z97" s="93">
        <v>63556350</v>
      </c>
    </row>
    <row r="98" spans="25:26">
      <c r="Y98" s="2" t="s">
        <v>295</v>
      </c>
      <c r="Z98" s="93">
        <v>117823558871</v>
      </c>
    </row>
    <row r="99" spans="25:26">
      <c r="Y99" s="2" t="s">
        <v>296</v>
      </c>
      <c r="Z99" s="93">
        <v>173397949781</v>
      </c>
    </row>
    <row r="102" spans="25:26">
      <c r="Y102" s="2" t="s">
        <v>297</v>
      </c>
      <c r="Z102" s="93" t="s">
        <v>397</v>
      </c>
    </row>
    <row r="103" spans="25:26">
      <c r="Y103" s="2" t="s">
        <v>298</v>
      </c>
      <c r="Z103" s="93">
        <v>69336757795</v>
      </c>
    </row>
    <row r="104" spans="25:26">
      <c r="Y104" s="2" t="s">
        <v>299</v>
      </c>
      <c r="Z104" s="93">
        <v>36446044034</v>
      </c>
    </row>
    <row r="105" spans="25:26">
      <c r="Y105" s="2" t="s">
        <v>300</v>
      </c>
      <c r="Z105" s="93">
        <v>8933352546</v>
      </c>
    </row>
    <row r="106" spans="25:26">
      <c r="Y106" s="2" t="s">
        <v>301</v>
      </c>
      <c r="Z106" s="93">
        <v>7219668344</v>
      </c>
    </row>
    <row r="107" spans="25:26">
      <c r="Y107" s="2" t="s">
        <v>302</v>
      </c>
      <c r="Z107" s="93">
        <v>507183345</v>
      </c>
    </row>
    <row r="108" spans="25:26">
      <c r="Y108" s="2" t="s">
        <v>303</v>
      </c>
      <c r="Z108" s="93">
        <v>5886365</v>
      </c>
    </row>
    <row r="109" spans="25:26">
      <c r="Y109" s="2" t="s">
        <v>242</v>
      </c>
      <c r="Z109" s="93">
        <v>1200614492</v>
      </c>
    </row>
    <row r="110" spans="25:26">
      <c r="Y110" s="2" t="s">
        <v>304</v>
      </c>
      <c r="Z110" s="93">
        <v>25909616073</v>
      </c>
    </row>
    <row r="111" spans="25:26">
      <c r="Y111" s="2" t="s">
        <v>305</v>
      </c>
      <c r="Z111" s="93">
        <v>17534342845</v>
      </c>
    </row>
    <row r="112" spans="25:26">
      <c r="Y112" s="2" t="s">
        <v>306</v>
      </c>
      <c r="Z112" s="93">
        <v>1287335406</v>
      </c>
    </row>
    <row r="113" spans="25:26">
      <c r="Y113" s="2" t="s">
        <v>307</v>
      </c>
      <c r="Z113" s="93">
        <v>7087909293</v>
      </c>
    </row>
    <row r="114" spans="25:26">
      <c r="Y114" s="2" t="s">
        <v>242</v>
      </c>
      <c r="Z114" s="93">
        <v>28529</v>
      </c>
    </row>
    <row r="115" spans="25:26">
      <c r="Y115" s="2" t="s">
        <v>308</v>
      </c>
      <c r="Z115" s="93">
        <v>1603075415</v>
      </c>
    </row>
    <row r="116" spans="25:26">
      <c r="Y116" s="2" t="s">
        <v>309</v>
      </c>
      <c r="Z116" s="93">
        <v>278466995</v>
      </c>
    </row>
    <row r="117" spans="25:26">
      <c r="Y117" s="2" t="s">
        <v>310</v>
      </c>
      <c r="Z117" s="93">
        <v>92064054</v>
      </c>
    </row>
    <row r="118" spans="25:26">
      <c r="Y118" s="2" t="s">
        <v>242</v>
      </c>
      <c r="Z118" s="93">
        <v>1232544366</v>
      </c>
    </row>
    <row r="119" spans="25:26">
      <c r="Y119" s="2" t="s">
        <v>311</v>
      </c>
      <c r="Z119" s="93">
        <v>32890713761</v>
      </c>
    </row>
    <row r="120" spans="25:26">
      <c r="Y120" s="2" t="s">
        <v>312</v>
      </c>
      <c r="Z120" s="93">
        <v>25664386543</v>
      </c>
    </row>
    <row r="121" spans="25:26">
      <c r="Y121" s="2" t="s">
        <v>313</v>
      </c>
      <c r="Z121" s="93">
        <v>7046992984</v>
      </c>
    </row>
    <row r="122" spans="25:26">
      <c r="Y122" s="2" t="s">
        <v>314</v>
      </c>
      <c r="Z122" s="93">
        <v>0</v>
      </c>
    </row>
    <row r="123" spans="25:26">
      <c r="Y123" s="2" t="s">
        <v>252</v>
      </c>
      <c r="Z123" s="93">
        <v>179334234</v>
      </c>
    </row>
    <row r="124" spans="25:26">
      <c r="Y124" s="2" t="s">
        <v>315</v>
      </c>
      <c r="Z124" s="93">
        <v>6502927413</v>
      </c>
    </row>
    <row r="125" spans="25:26">
      <c r="Y125" s="2" t="s">
        <v>316</v>
      </c>
      <c r="Z125" s="93">
        <v>3582036573</v>
      </c>
    </row>
    <row r="126" spans="25:26">
      <c r="Y126" s="2" t="s">
        <v>273</v>
      </c>
      <c r="Z126" s="93">
        <v>2920890840</v>
      </c>
    </row>
    <row r="127" spans="25:26">
      <c r="Y127" s="2" t="s">
        <v>317</v>
      </c>
      <c r="Z127" s="93">
        <v>62833830382</v>
      </c>
    </row>
    <row r="128" spans="25:26">
      <c r="Y128" s="2" t="s">
        <v>318</v>
      </c>
      <c r="Z128" s="93">
        <v>4534001</v>
      </c>
    </row>
    <row r="129" spans="25:26">
      <c r="Y129" s="2" t="s">
        <v>319</v>
      </c>
      <c r="Z129" s="93">
        <v>0</v>
      </c>
    </row>
    <row r="130" spans="25:26">
      <c r="Y130" s="2" t="s">
        <v>320</v>
      </c>
      <c r="Z130" s="93">
        <v>2245476</v>
      </c>
    </row>
    <row r="131" spans="25:26">
      <c r="Y131" s="2" t="s">
        <v>321</v>
      </c>
      <c r="Z131" s="93">
        <v>0</v>
      </c>
    </row>
    <row r="132" spans="25:26">
      <c r="Y132" s="2" t="s">
        <v>322</v>
      </c>
      <c r="Z132" s="93">
        <v>0</v>
      </c>
    </row>
    <row r="133" spans="25:26">
      <c r="Y133" s="2" t="s">
        <v>273</v>
      </c>
      <c r="Z133" s="93">
        <v>2288525</v>
      </c>
    </row>
    <row r="134" spans="25:26">
      <c r="Y134" s="2" t="s">
        <v>323</v>
      </c>
      <c r="Z134" s="93">
        <v>174692260</v>
      </c>
    </row>
    <row r="135" spans="25:26">
      <c r="Y135" s="2" t="s">
        <v>324</v>
      </c>
      <c r="Z135" s="93">
        <v>174612160</v>
      </c>
    </row>
    <row r="136" spans="25:26">
      <c r="Y136" s="2" t="s">
        <v>273</v>
      </c>
      <c r="Z136" s="93">
        <v>80100</v>
      </c>
    </row>
    <row r="137" spans="25:26">
      <c r="Y137" s="2" t="s">
        <v>325</v>
      </c>
      <c r="Z137" s="93">
        <v>62663672123</v>
      </c>
    </row>
    <row r="140" spans="25:26">
      <c r="Y140" s="2" t="s">
        <v>326</v>
      </c>
      <c r="Z140" s="93" t="s">
        <v>397</v>
      </c>
    </row>
    <row r="141" spans="25:26">
      <c r="Y141" s="2" t="s">
        <v>327</v>
      </c>
      <c r="Z141" s="93">
        <v>123216506633</v>
      </c>
    </row>
    <row r="142" spans="25:26">
      <c r="Y142" s="2" t="s">
        <v>328</v>
      </c>
      <c r="Z142" s="93">
        <v>-62663672123</v>
      </c>
    </row>
    <row r="143" spans="25:26">
      <c r="Y143" s="2" t="s">
        <v>329</v>
      </c>
      <c r="Z143" s="93">
        <v>61656456397</v>
      </c>
    </row>
    <row r="144" spans="25:26">
      <c r="Y144" s="2" t="s">
        <v>330</v>
      </c>
      <c r="Z144" s="93">
        <v>37866555256</v>
      </c>
    </row>
    <row r="145" spans="25:26">
      <c r="Y145" s="2" t="s">
        <v>331</v>
      </c>
      <c r="Z145" s="93">
        <v>23789901141</v>
      </c>
    </row>
    <row r="146" spans="25:26">
      <c r="Y146" s="2" t="s">
        <v>332</v>
      </c>
      <c r="Z146" s="93">
        <v>-1007215726</v>
      </c>
    </row>
    <row r="147" spans="25:26">
      <c r="Y147" s="2" t="s">
        <v>333</v>
      </c>
      <c r="Z147" s="93">
        <v>0</v>
      </c>
    </row>
    <row r="148" spans="25:26">
      <c r="Y148" s="2" t="s">
        <v>334</v>
      </c>
      <c r="Z148" s="93">
        <v>0</v>
      </c>
    </row>
    <row r="149" spans="25:26">
      <c r="Y149" s="2" t="s">
        <v>335</v>
      </c>
      <c r="Z149" s="93">
        <v>0</v>
      </c>
    </row>
    <row r="150" spans="25:26">
      <c r="Y150" s="2" t="s">
        <v>336</v>
      </c>
      <c r="Z150" s="93">
        <v>0</v>
      </c>
    </row>
    <row r="151" spans="25:26">
      <c r="Y151" s="2" t="s">
        <v>337</v>
      </c>
      <c r="Z151" s="93">
        <v>0</v>
      </c>
    </row>
    <row r="152" spans="25:26">
      <c r="Y152" s="2" t="s">
        <v>338</v>
      </c>
      <c r="Z152" s="93">
        <v>0</v>
      </c>
    </row>
    <row r="153" spans="25:26">
      <c r="Y153" s="2" t="s">
        <v>339</v>
      </c>
      <c r="Z153" s="93">
        <v>63362472</v>
      </c>
    </row>
    <row r="154" spans="25:26">
      <c r="Y154" s="2" t="s">
        <v>340</v>
      </c>
      <c r="Z154" s="93">
        <v>0</v>
      </c>
    </row>
    <row r="155" spans="25:26">
      <c r="Y155" s="2" t="s">
        <v>341</v>
      </c>
      <c r="Z155" s="93">
        <v>0</v>
      </c>
    </row>
    <row r="156" spans="25:26">
      <c r="Y156" s="2" t="s">
        <v>342</v>
      </c>
      <c r="Z156" s="93">
        <v>264564194</v>
      </c>
    </row>
    <row r="157" spans="25:26">
      <c r="Y157" s="2" t="s">
        <v>343</v>
      </c>
      <c r="Z157" s="93">
        <v>-3131997</v>
      </c>
    </row>
    <row r="158" spans="25:26">
      <c r="Y158" s="2" t="s">
        <v>344</v>
      </c>
      <c r="Z158" s="93">
        <v>-682421057</v>
      </c>
    </row>
    <row r="159" spans="25:26">
      <c r="Y159" s="2" t="s">
        <v>345</v>
      </c>
      <c r="Z159" s="93">
        <v>122534085576</v>
      </c>
    </row>
    <row r="162" spans="25:26">
      <c r="Y162" s="2" t="s">
        <v>346</v>
      </c>
      <c r="Z162" s="93" t="s">
        <v>397</v>
      </c>
    </row>
    <row r="163" spans="25:26">
      <c r="Y163" s="2" t="s">
        <v>347</v>
      </c>
    </row>
    <row r="164" spans="25:26">
      <c r="Y164" s="2" t="s">
        <v>348</v>
      </c>
      <c r="Z164" s="93">
        <v>62380047171</v>
      </c>
    </row>
    <row r="165" spans="25:26">
      <c r="Y165" s="2" t="s">
        <v>349</v>
      </c>
      <c r="Z165" s="93">
        <v>29489333410</v>
      </c>
    </row>
    <row r="166" spans="25:26">
      <c r="Y166" s="2" t="s">
        <v>350</v>
      </c>
      <c r="Z166" s="93">
        <v>8953854957</v>
      </c>
    </row>
    <row r="167" spans="25:26">
      <c r="Y167" s="2" t="s">
        <v>351</v>
      </c>
      <c r="Z167" s="93">
        <v>19019694191</v>
      </c>
    </row>
    <row r="168" spans="25:26">
      <c r="Y168" s="2" t="s">
        <v>352</v>
      </c>
      <c r="Z168" s="93">
        <v>278466995</v>
      </c>
    </row>
    <row r="169" spans="25:26">
      <c r="Y169" s="2" t="s">
        <v>353</v>
      </c>
      <c r="Z169" s="93">
        <v>1237317267</v>
      </c>
    </row>
    <row r="170" spans="25:26">
      <c r="Y170" s="2" t="s">
        <v>354</v>
      </c>
      <c r="Z170" s="93">
        <v>32890713761</v>
      </c>
    </row>
    <row r="171" spans="25:26">
      <c r="Y171" s="2" t="s">
        <v>355</v>
      </c>
      <c r="Z171" s="93">
        <v>25664386543</v>
      </c>
    </row>
    <row r="172" spans="25:26">
      <c r="Y172" s="2" t="s">
        <v>356</v>
      </c>
      <c r="Z172" s="93">
        <v>7046992984</v>
      </c>
    </row>
    <row r="173" spans="25:26">
      <c r="Y173" s="2" t="s">
        <v>357</v>
      </c>
      <c r="Z173" s="93">
        <v>0</v>
      </c>
    </row>
    <row r="174" spans="25:26">
      <c r="Y174" s="2" t="s">
        <v>353</v>
      </c>
      <c r="Z174" s="93">
        <v>179334234</v>
      </c>
    </row>
    <row r="175" spans="25:26">
      <c r="Y175" s="2" t="s">
        <v>358</v>
      </c>
      <c r="Z175" s="93">
        <v>66034827220</v>
      </c>
    </row>
    <row r="176" spans="25:26">
      <c r="Y176" s="2" t="s">
        <v>359</v>
      </c>
      <c r="Z176" s="93">
        <v>37338916685</v>
      </c>
    </row>
    <row r="177" spans="25:26">
      <c r="Y177" s="2" t="s">
        <v>360</v>
      </c>
      <c r="Z177" s="93">
        <v>22115532358</v>
      </c>
    </row>
    <row r="178" spans="25:26">
      <c r="Y178" s="2" t="s">
        <v>361</v>
      </c>
      <c r="Z178" s="93">
        <v>3572203214</v>
      </c>
    </row>
    <row r="179" spans="25:26">
      <c r="Y179" s="2" t="s">
        <v>362</v>
      </c>
      <c r="Z179" s="93">
        <v>3008174963</v>
      </c>
    </row>
    <row r="180" spans="25:26">
      <c r="Y180" s="2" t="s">
        <v>363</v>
      </c>
      <c r="Z180" s="93">
        <v>1545320</v>
      </c>
    </row>
    <row r="181" spans="25:26">
      <c r="Y181" s="2" t="s">
        <v>364</v>
      </c>
      <c r="Z181" s="93">
        <v>0</v>
      </c>
    </row>
    <row r="182" spans="25:26">
      <c r="Y182" s="2" t="s">
        <v>365</v>
      </c>
      <c r="Z182" s="93">
        <v>1545320</v>
      </c>
    </row>
    <row r="183" spans="25:26">
      <c r="Y183" s="2" t="s">
        <v>366</v>
      </c>
      <c r="Z183" s="93">
        <v>80100</v>
      </c>
    </row>
    <row r="184" spans="25:26">
      <c r="Y184" s="2" t="s">
        <v>367</v>
      </c>
      <c r="Z184" s="93">
        <v>3653314829</v>
      </c>
    </row>
    <row r="185" spans="25:26">
      <c r="Y185" s="2" t="s">
        <v>368</v>
      </c>
      <c r="Z185" s="93">
        <v>0</v>
      </c>
    </row>
    <row r="186" spans="25:26">
      <c r="Y186" s="2" t="s">
        <v>369</v>
      </c>
      <c r="Z186" s="93">
        <v>13928459314</v>
      </c>
    </row>
    <row r="187" spans="25:26">
      <c r="Y187" s="2" t="s">
        <v>370</v>
      </c>
      <c r="Z187" s="93">
        <v>10615770577</v>
      </c>
    </row>
    <row r="188" spans="25:26">
      <c r="Y188" s="2" t="s">
        <v>371</v>
      </c>
      <c r="Z188" s="93">
        <v>3205914929</v>
      </c>
    </row>
    <row r="189" spans="25:26">
      <c r="Y189" s="2" t="s">
        <v>372</v>
      </c>
      <c r="Z189" s="93">
        <v>3808</v>
      </c>
    </row>
    <row r="190" spans="25:26">
      <c r="Y190" s="2" t="s">
        <v>373</v>
      </c>
      <c r="Z190" s="93">
        <v>106770000</v>
      </c>
    </row>
    <row r="191" spans="25:26">
      <c r="Y191" s="2" t="s">
        <v>365</v>
      </c>
      <c r="Z191" s="93">
        <v>0</v>
      </c>
    </row>
    <row r="192" spans="25:26">
      <c r="Y192" s="2" t="s">
        <v>374</v>
      </c>
      <c r="Z192" s="93">
        <v>5440416487</v>
      </c>
    </row>
    <row r="193" spans="25:26">
      <c r="Y193" s="2" t="s">
        <v>360</v>
      </c>
      <c r="Z193" s="93">
        <v>2100333990</v>
      </c>
    </row>
    <row r="194" spans="25:26">
      <c r="Y194" s="2" t="s">
        <v>375</v>
      </c>
      <c r="Z194" s="93">
        <v>2704152324</v>
      </c>
    </row>
    <row r="195" spans="25:26">
      <c r="Y195" s="2" t="s">
        <v>376</v>
      </c>
      <c r="Z195" s="93">
        <v>97392857</v>
      </c>
    </row>
    <row r="196" spans="25:26">
      <c r="Y196" s="2" t="s">
        <v>377</v>
      </c>
      <c r="Z196" s="93">
        <v>179973461</v>
      </c>
    </row>
    <row r="197" spans="25:26">
      <c r="Y197" s="2" t="s">
        <v>362</v>
      </c>
      <c r="Z197" s="93">
        <v>358563855</v>
      </c>
    </row>
    <row r="198" spans="25:26">
      <c r="Y198" s="2" t="s">
        <v>378</v>
      </c>
      <c r="Z198" s="93">
        <v>-8488042827</v>
      </c>
    </row>
    <row r="199" spans="25:26">
      <c r="Y199" s="2" t="s">
        <v>379</v>
      </c>
      <c r="Z199" s="93">
        <v>0</v>
      </c>
    </row>
    <row r="200" spans="25:26">
      <c r="Y200" s="2" t="s">
        <v>380</v>
      </c>
      <c r="Z200" s="93">
        <v>2789081527</v>
      </c>
    </row>
    <row r="201" spans="25:26">
      <c r="Y201" s="2" t="s">
        <v>381</v>
      </c>
      <c r="Z201" s="93">
        <v>2551598775</v>
      </c>
    </row>
    <row r="202" spans="25:26">
      <c r="Y202" s="2" t="s">
        <v>365</v>
      </c>
      <c r="Z202" s="93">
        <v>237482752</v>
      </c>
    </row>
    <row r="203" spans="25:26">
      <c r="Y203" s="2" t="s">
        <v>382</v>
      </c>
      <c r="Z203" s="93">
        <v>5483021686</v>
      </c>
    </row>
    <row r="204" spans="25:26">
      <c r="Y204" s="2" t="s">
        <v>383</v>
      </c>
      <c r="Z204" s="93">
        <v>5483013280</v>
      </c>
    </row>
    <row r="205" spans="25:26">
      <c r="Y205" s="2" t="s">
        <v>362</v>
      </c>
      <c r="Z205" s="93">
        <v>8406</v>
      </c>
    </row>
    <row r="206" spans="25:26">
      <c r="Y206" s="2" t="s">
        <v>384</v>
      </c>
      <c r="Z206" s="93">
        <v>2693940159</v>
      </c>
    </row>
    <row r="207" spans="25:26">
      <c r="Y207" s="2" t="s">
        <v>385</v>
      </c>
      <c r="Z207" s="93">
        <v>-2140787839</v>
      </c>
    </row>
    <row r="208" spans="25:26">
      <c r="Y208" s="2" t="s">
        <v>386</v>
      </c>
      <c r="Z208" s="93">
        <v>13767715106</v>
      </c>
    </row>
    <row r="209" spans="25:26">
      <c r="Y209" s="2" t="s">
        <v>387</v>
      </c>
      <c r="Z209" s="93">
        <v>54989236</v>
      </c>
    </row>
    <row r="210" spans="25:26">
      <c r="Y210" s="2" t="s">
        <v>388</v>
      </c>
      <c r="Z210" s="93">
        <v>11681916503</v>
      </c>
    </row>
    <row r="211" spans="25:26">
      <c r="Y211" s="2" t="s">
        <v>389</v>
      </c>
      <c r="Z211" s="93">
        <v>818768074</v>
      </c>
    </row>
    <row r="212" spans="25:26">
      <c r="Y212" s="2" t="s">
        <v>390</v>
      </c>
      <c r="Z212" s="93">
        <v>62984555</v>
      </c>
    </row>
    <row r="213" spans="25:26">
      <c r="Y213" s="2" t="s">
        <v>391</v>
      </c>
      <c r="Z213" s="93">
        <v>881752629</v>
      </c>
    </row>
    <row r="214" spans="25:26">
      <c r="Y214" s="2" t="s">
        <v>392</v>
      </c>
      <c r="Z214" s="93">
        <v>12563669132</v>
      </c>
    </row>
    <row r="217" spans="25:26">
      <c r="Y217" s="2" t="s">
        <v>499</v>
      </c>
      <c r="Z217" s="93">
        <v>0</v>
      </c>
    </row>
    <row r="218" spans="25:26">
      <c r="Y218" s="2" t="s">
        <v>500</v>
      </c>
      <c r="Z218" s="93">
        <v>0</v>
      </c>
    </row>
    <row r="219" spans="25:26">
      <c r="Y219" s="2" t="s">
        <v>393</v>
      </c>
      <c r="Z219" s="93">
        <v>0</v>
      </c>
    </row>
    <row r="220" spans="25:26">
      <c r="Y220" s="2" t="s">
        <v>394</v>
      </c>
      <c r="Z220" s="93">
        <v>0</v>
      </c>
    </row>
    <row r="221" spans="25:26">
      <c r="Y221" s="2" t="s">
        <v>395</v>
      </c>
      <c r="Z221" s="93">
        <v>0</v>
      </c>
    </row>
    <row r="222" spans="25:26">
      <c r="Y222" s="2" t="s">
        <v>396</v>
      </c>
      <c r="Z222" s="93">
        <v>0</v>
      </c>
    </row>
    <row r="223" spans="25:26">
      <c r="Y223" s="2" t="s">
        <v>501</v>
      </c>
      <c r="Z223" s="93">
        <v>0</v>
      </c>
    </row>
    <row r="224" spans="25:26">
      <c r="Y224" s="2" t="s">
        <v>502</v>
      </c>
      <c r="Z224" s="93">
        <v>0</v>
      </c>
    </row>
    <row r="225" spans="25:26">
      <c r="Y225" s="2" t="s">
        <v>503</v>
      </c>
      <c r="Z225" s="93">
        <v>0</v>
      </c>
    </row>
  </sheetData>
  <mergeCells count="331">
    <mergeCell ref="AB25:AC2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N51:Q51"/>
    <mergeCell ref="L52:Q52"/>
    <mergeCell ref="L53:Q53"/>
    <mergeCell ref="N48:O48"/>
    <mergeCell ref="P48:Q48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R29:R30"/>
    <mergeCell ref="B31:C31"/>
    <mergeCell ref="D31:E31"/>
    <mergeCell ref="F31:G31"/>
    <mergeCell ref="H31:I31"/>
    <mergeCell ref="J31:K31"/>
    <mergeCell ref="L31:M31"/>
    <mergeCell ref="N31:O31"/>
    <mergeCell ref="P31:Q31"/>
    <mergeCell ref="N25:O25"/>
    <mergeCell ref="P25:Q25"/>
    <mergeCell ref="B29:C30"/>
    <mergeCell ref="D29:E30"/>
    <mergeCell ref="F29:G30"/>
    <mergeCell ref="H29:I30"/>
    <mergeCell ref="J29:K30"/>
    <mergeCell ref="L29:M30"/>
    <mergeCell ref="N29:O30"/>
    <mergeCell ref="P29:Q30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A1:E1"/>
    <mergeCell ref="A3:G3"/>
    <mergeCell ref="A4:R4"/>
    <mergeCell ref="B5:R5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</mergeCells>
  <phoneticPr fontId="3"/>
  <pageMargins left="0.39370078740157483" right="0.39370078740157483" top="0.39370078740157483" bottom="0.39370078740157483" header="0.19685039370078741" footer="0.19685039370078741"/>
  <ignoredErrors>
    <ignoredError sqref="X9:X16 X19:X23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U47"/>
  <sheetViews>
    <sheetView view="pageBreakPreview" zoomScale="85" zoomScaleNormal="100" zoomScaleSheetLayoutView="85" workbookViewId="0">
      <selection activeCell="D11" sqref="D11:E11"/>
    </sheetView>
  </sheetViews>
  <sheetFormatPr defaultColWidth="9" defaultRowHeight="13"/>
  <cols>
    <col min="1" max="1" width="0.90625" style="2" customWidth="1"/>
    <col min="2" max="2" width="3.81640625" style="2" customWidth="1"/>
    <col min="3" max="3" width="16.81640625" style="2" customWidth="1"/>
    <col min="4" max="17" width="8.453125" style="2" customWidth="1"/>
    <col min="18" max="18" width="16.1796875" style="2" customWidth="1"/>
    <col min="19" max="19" width="0.6328125" style="2" customWidth="1"/>
    <col min="20" max="20" width="0.36328125" style="2" customWidth="1"/>
    <col min="21" max="21" width="11.6328125" style="2" bestFit="1" customWidth="1"/>
    <col min="22" max="16384" width="9" style="2"/>
  </cols>
  <sheetData>
    <row r="1" spans="2:18"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2:18" ht="16.5">
      <c r="B2" s="4" t="s">
        <v>4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" t="s">
        <v>0</v>
      </c>
      <c r="R2" s="6"/>
    </row>
    <row r="3" spans="2:18" ht="45" customHeight="1">
      <c r="B3" s="130" t="s">
        <v>5</v>
      </c>
      <c r="C3" s="130"/>
      <c r="D3" s="136" t="s">
        <v>6</v>
      </c>
      <c r="E3" s="129"/>
      <c r="F3" s="136" t="s">
        <v>127</v>
      </c>
      <c r="G3" s="129"/>
      <c r="H3" s="136" t="s">
        <v>7</v>
      </c>
      <c r="I3" s="129"/>
      <c r="J3" s="136" t="s">
        <v>128</v>
      </c>
      <c r="K3" s="129"/>
      <c r="L3" s="136" t="s">
        <v>8</v>
      </c>
      <c r="M3" s="129"/>
      <c r="N3" s="129" t="s">
        <v>9</v>
      </c>
      <c r="O3" s="130"/>
      <c r="P3" s="131" t="s">
        <v>10</v>
      </c>
      <c r="Q3" s="132"/>
      <c r="R3" s="7"/>
    </row>
    <row r="4" spans="2:18">
      <c r="B4" s="133" t="s">
        <v>11</v>
      </c>
      <c r="C4" s="133"/>
      <c r="D4" s="157">
        <f>+PPPより有形固定資産の明細貼付!B6</f>
        <v>88980615873</v>
      </c>
      <c r="E4" s="158"/>
      <c r="F4" s="157">
        <f>+PPPより有形固定資産の明細貼付!C6</f>
        <v>1125554414</v>
      </c>
      <c r="G4" s="158"/>
      <c r="H4" s="157">
        <f>+PPPより有形固定資産の明細貼付!D6</f>
        <v>1055192769</v>
      </c>
      <c r="I4" s="158"/>
      <c r="J4" s="157">
        <f>+PPPより有形固定資産の明細貼付!E6</f>
        <v>89050977518</v>
      </c>
      <c r="K4" s="158"/>
      <c r="L4" s="157">
        <f>+PPPより有形固定資産の明細貼付!F6</f>
        <v>46794538264</v>
      </c>
      <c r="M4" s="158"/>
      <c r="N4" s="157">
        <f>+PPPより有形固定資産の明細貼付!G6</f>
        <v>1876148069</v>
      </c>
      <c r="O4" s="158"/>
      <c r="P4" s="157">
        <f>+PPPより有形固定資産の明細貼付!H6</f>
        <v>42256439254</v>
      </c>
      <c r="Q4" s="158"/>
      <c r="R4" s="7"/>
    </row>
    <row r="5" spans="2:18">
      <c r="B5" s="133" t="s">
        <v>12</v>
      </c>
      <c r="C5" s="133"/>
      <c r="D5" s="157">
        <f>+PPPより有形固定資産の明細貼付!B7</f>
        <v>12501781039</v>
      </c>
      <c r="E5" s="158"/>
      <c r="F5" s="157">
        <f>+PPPより有形固定資産の明細貼付!C7</f>
        <v>346852364</v>
      </c>
      <c r="G5" s="158"/>
      <c r="H5" s="157">
        <f>+PPPより有形固定資産の明細貼付!D7</f>
        <v>348848</v>
      </c>
      <c r="I5" s="158"/>
      <c r="J5" s="157">
        <f>+PPPより有形固定資産の明細貼付!E7</f>
        <v>12848284555</v>
      </c>
      <c r="K5" s="158"/>
      <c r="L5" s="157">
        <f>+PPPより有形固定資産の明細貼付!F7</f>
        <v>0</v>
      </c>
      <c r="M5" s="158"/>
      <c r="N5" s="157">
        <f>+PPPより有形固定資産の明細貼付!G7</f>
        <v>0</v>
      </c>
      <c r="O5" s="158"/>
      <c r="P5" s="157">
        <f>+PPPより有形固定資産の明細貼付!H7</f>
        <v>12848284555</v>
      </c>
      <c r="Q5" s="158"/>
      <c r="R5" s="7"/>
    </row>
    <row r="6" spans="2:18" ht="13.5" customHeight="1">
      <c r="B6" s="137" t="s">
        <v>13</v>
      </c>
      <c r="C6" s="137"/>
      <c r="D6" s="157">
        <f>+PPPより有形固定資産の明細貼付!B8</f>
        <v>0</v>
      </c>
      <c r="E6" s="158"/>
      <c r="F6" s="157">
        <f>+PPPより有形固定資産の明細貼付!C8</f>
        <v>0</v>
      </c>
      <c r="G6" s="158"/>
      <c r="H6" s="157">
        <f>+PPPより有形固定資産の明細貼付!D8</f>
        <v>0</v>
      </c>
      <c r="I6" s="158"/>
      <c r="J6" s="157">
        <f>+PPPより有形固定資産の明細貼付!E8</f>
        <v>0</v>
      </c>
      <c r="K6" s="158"/>
      <c r="L6" s="157">
        <f>+PPPより有形固定資産の明細貼付!F8</f>
        <v>0</v>
      </c>
      <c r="M6" s="158"/>
      <c r="N6" s="157">
        <f>+PPPより有形固定資産の明細貼付!G8</f>
        <v>0</v>
      </c>
      <c r="O6" s="158"/>
      <c r="P6" s="157">
        <f>+PPPより有形固定資産の明細貼付!H8</f>
        <v>0</v>
      </c>
      <c r="Q6" s="158"/>
      <c r="R6" s="7"/>
    </row>
    <row r="7" spans="2:18" ht="13.5" customHeight="1">
      <c r="B7" s="137" t="s">
        <v>14</v>
      </c>
      <c r="C7" s="137"/>
      <c r="D7" s="157">
        <f>+PPPより有形固定資産の明細貼付!B9+PPPより有形固定資産の明細貼付!B10</f>
        <v>64855003136</v>
      </c>
      <c r="E7" s="158"/>
      <c r="F7" s="157">
        <f>+PPPより有形固定資産の明細貼付!C9+PPPより有形固定資産の明細貼付!C10</f>
        <v>242283650</v>
      </c>
      <c r="G7" s="158"/>
      <c r="H7" s="157">
        <f>+PPPより有形固定資産の明細貼付!D9+PPPより有形固定資産の明細貼付!D10</f>
        <v>920383920</v>
      </c>
      <c r="I7" s="158"/>
      <c r="J7" s="157">
        <f>+PPPより有形固定資産の明細貼付!E9+PPPより有形固定資産の明細貼付!E10</f>
        <v>64176902866</v>
      </c>
      <c r="K7" s="158"/>
      <c r="L7" s="157">
        <f>+PPPより有形固定資産の明細貼付!F9+PPPより有形固定資産の明細貼付!F10</f>
        <v>39974437978</v>
      </c>
      <c r="M7" s="158"/>
      <c r="N7" s="157">
        <f>+PPPより有形固定資産の明細貼付!G9+PPPより有形固定資産の明細貼付!G10</f>
        <v>1576876907</v>
      </c>
      <c r="O7" s="158"/>
      <c r="P7" s="157">
        <f>+PPPより有形固定資産の明細貼付!H9+PPPより有形固定資産の明細貼付!H10</f>
        <v>24202464888</v>
      </c>
      <c r="Q7" s="158"/>
      <c r="R7" s="7"/>
    </row>
    <row r="8" spans="2:18" ht="13.5" customHeight="1">
      <c r="B8" s="133" t="s">
        <v>15</v>
      </c>
      <c r="C8" s="133"/>
      <c r="D8" s="157">
        <f>+PPPより有形固定資産の明細貼付!B11</f>
        <v>11283681298</v>
      </c>
      <c r="E8" s="158"/>
      <c r="F8" s="157">
        <f>+PPPより有形固定資産の明細貼付!C11</f>
        <v>10804200</v>
      </c>
      <c r="G8" s="158"/>
      <c r="H8" s="157">
        <f>+PPPより有形固定資産の明細貼付!D11</f>
        <v>1</v>
      </c>
      <c r="I8" s="158"/>
      <c r="J8" s="157">
        <f>+PPPより有形固定資産の明細貼付!E11</f>
        <v>11294485497</v>
      </c>
      <c r="K8" s="158"/>
      <c r="L8" s="157">
        <f>+PPPより有形固定資産の明細貼付!F11</f>
        <v>6820100286</v>
      </c>
      <c r="M8" s="158"/>
      <c r="N8" s="157">
        <f>+PPPより有形固定資産の明細貼付!G11</f>
        <v>299271162</v>
      </c>
      <c r="O8" s="158"/>
      <c r="P8" s="157">
        <f>+PPPより有形固定資産の明細貼付!H11</f>
        <v>4474385211</v>
      </c>
      <c r="Q8" s="158"/>
      <c r="R8" s="7"/>
    </row>
    <row r="9" spans="2:18" ht="13.5" customHeight="1">
      <c r="B9" s="141" t="s">
        <v>16</v>
      </c>
      <c r="C9" s="141"/>
      <c r="D9" s="157">
        <f>+PPPより有形固定資産の明細貼付!B12</f>
        <v>0</v>
      </c>
      <c r="E9" s="158"/>
      <c r="F9" s="157">
        <f>+PPPより有形固定資産の明細貼付!C12</f>
        <v>0</v>
      </c>
      <c r="G9" s="158"/>
      <c r="H9" s="157">
        <f>+PPPより有形固定資産の明細貼付!D12</f>
        <v>0</v>
      </c>
      <c r="I9" s="158"/>
      <c r="J9" s="157">
        <f>+PPPより有形固定資産の明細貼付!E12</f>
        <v>0</v>
      </c>
      <c r="K9" s="158"/>
      <c r="L9" s="157">
        <f>+PPPより有形固定資産の明細貼付!F12</f>
        <v>0</v>
      </c>
      <c r="M9" s="158"/>
      <c r="N9" s="157">
        <f>+PPPより有形固定資産の明細貼付!G12</f>
        <v>0</v>
      </c>
      <c r="O9" s="158"/>
      <c r="P9" s="157">
        <f>+PPPより有形固定資産の明細貼付!H12</f>
        <v>0</v>
      </c>
      <c r="Q9" s="158"/>
      <c r="R9" s="7"/>
    </row>
    <row r="10" spans="2:18" ht="13.5" customHeight="1">
      <c r="B10" s="140" t="s">
        <v>17</v>
      </c>
      <c r="C10" s="140"/>
      <c r="D10" s="157">
        <f>+PPPより有形固定資産の明細貼付!B13</f>
        <v>0</v>
      </c>
      <c r="E10" s="158"/>
      <c r="F10" s="157">
        <f>+PPPより有形固定資産の明細貼付!C13</f>
        <v>0</v>
      </c>
      <c r="G10" s="158"/>
      <c r="H10" s="157">
        <f>+PPPより有形固定資産の明細貼付!D13</f>
        <v>0</v>
      </c>
      <c r="I10" s="158"/>
      <c r="J10" s="157">
        <f>+PPPより有形固定資産の明細貼付!E13</f>
        <v>0</v>
      </c>
      <c r="K10" s="158"/>
      <c r="L10" s="157">
        <f>+PPPより有形固定資産の明細貼付!F13</f>
        <v>0</v>
      </c>
      <c r="M10" s="158"/>
      <c r="N10" s="157">
        <f>+PPPより有形固定資産の明細貼付!G13</f>
        <v>0</v>
      </c>
      <c r="O10" s="158"/>
      <c r="P10" s="157">
        <f>+PPPより有形固定資産の明細貼付!H13</f>
        <v>0</v>
      </c>
      <c r="Q10" s="158"/>
      <c r="R10" s="7"/>
    </row>
    <row r="11" spans="2:18" ht="13.5" customHeight="1">
      <c r="B11" s="141" t="s">
        <v>18</v>
      </c>
      <c r="C11" s="141"/>
      <c r="D11" s="157">
        <f>+PPPより有形固定資産の明細貼付!B14</f>
        <v>0</v>
      </c>
      <c r="E11" s="158"/>
      <c r="F11" s="157">
        <f>+PPPより有形固定資産の明細貼付!C14</f>
        <v>0</v>
      </c>
      <c r="G11" s="158"/>
      <c r="H11" s="157">
        <f>+PPPより有形固定資産の明細貼付!D14</f>
        <v>0</v>
      </c>
      <c r="I11" s="158"/>
      <c r="J11" s="157">
        <f>+PPPより有形固定資産の明細貼付!E14</f>
        <v>0</v>
      </c>
      <c r="K11" s="158"/>
      <c r="L11" s="157">
        <f>+PPPより有形固定資産の明細貼付!F14</f>
        <v>0</v>
      </c>
      <c r="M11" s="158"/>
      <c r="N11" s="157">
        <f>+PPPより有形固定資産の明細貼付!G14</f>
        <v>0</v>
      </c>
      <c r="O11" s="158"/>
      <c r="P11" s="157">
        <f>+PPPより有形固定資産の明細貼付!H14</f>
        <v>0</v>
      </c>
      <c r="Q11" s="158"/>
      <c r="R11" s="7"/>
    </row>
    <row r="12" spans="2:18" ht="13.5" customHeight="1">
      <c r="B12" s="137" t="s">
        <v>19</v>
      </c>
      <c r="C12" s="137"/>
      <c r="D12" s="157">
        <f>+PPPより有形固定資産の明細貼付!B15</f>
        <v>0</v>
      </c>
      <c r="E12" s="158"/>
      <c r="F12" s="157">
        <f>+PPPより有形固定資産の明細貼付!C15</f>
        <v>0</v>
      </c>
      <c r="G12" s="158"/>
      <c r="H12" s="157">
        <f>+PPPより有形固定資産の明細貼付!D15</f>
        <v>0</v>
      </c>
      <c r="I12" s="158"/>
      <c r="J12" s="157">
        <f>+PPPより有形固定資産の明細貼付!E15</f>
        <v>0</v>
      </c>
      <c r="K12" s="158"/>
      <c r="L12" s="157">
        <f>+PPPより有形固定資産の明細貼付!F15</f>
        <v>0</v>
      </c>
      <c r="M12" s="158"/>
      <c r="N12" s="157">
        <f>+PPPより有形固定資産の明細貼付!G15</f>
        <v>0</v>
      </c>
      <c r="O12" s="158"/>
      <c r="P12" s="157">
        <f>+PPPより有形固定資産の明細貼付!H15</f>
        <v>0</v>
      </c>
      <c r="Q12" s="158"/>
      <c r="R12" s="7"/>
    </row>
    <row r="13" spans="2:18" ht="13.5" customHeight="1">
      <c r="B13" s="137" t="s">
        <v>20</v>
      </c>
      <c r="C13" s="137"/>
      <c r="D13" s="157">
        <f>+PPPより有形固定資産の明細貼付!B16</f>
        <v>340150400</v>
      </c>
      <c r="E13" s="158"/>
      <c r="F13" s="157">
        <f>+PPPより有形固定資産の明細貼付!C16</f>
        <v>525614200</v>
      </c>
      <c r="G13" s="158"/>
      <c r="H13" s="157">
        <f>+PPPより有形固定資産の明細貼付!D16</f>
        <v>134460000</v>
      </c>
      <c r="I13" s="158"/>
      <c r="J13" s="157">
        <f>+PPPより有形固定資産の明細貼付!E16</f>
        <v>731304600</v>
      </c>
      <c r="K13" s="158"/>
      <c r="L13" s="157">
        <f>+PPPより有形固定資産の明細貼付!F16</f>
        <v>0</v>
      </c>
      <c r="M13" s="158"/>
      <c r="N13" s="157">
        <f>+PPPより有形固定資産の明細貼付!G16</f>
        <v>0</v>
      </c>
      <c r="O13" s="158"/>
      <c r="P13" s="157">
        <f>+PPPより有形固定資産の明細貼付!H16</f>
        <v>731304600</v>
      </c>
      <c r="Q13" s="158"/>
      <c r="R13" s="7"/>
    </row>
    <row r="14" spans="2:18">
      <c r="B14" s="142" t="s">
        <v>21</v>
      </c>
      <c r="C14" s="142"/>
      <c r="D14" s="157">
        <f>+PPPより有形固定資産の明細貼付!B17</f>
        <v>151216422803</v>
      </c>
      <c r="E14" s="158"/>
      <c r="F14" s="157">
        <f>+PPPより有形固定資産の明細貼付!C17</f>
        <v>2197263715</v>
      </c>
      <c r="G14" s="158"/>
      <c r="H14" s="157">
        <f>+PPPより有形固定資産の明細貼付!D17</f>
        <v>619360024</v>
      </c>
      <c r="I14" s="158"/>
      <c r="J14" s="157">
        <f>+PPPより有形固定資産の明細貼付!E17</f>
        <v>152794326494</v>
      </c>
      <c r="K14" s="158"/>
      <c r="L14" s="157">
        <f>+PPPより有形固定資産の明細貼付!F17</f>
        <v>91441740410</v>
      </c>
      <c r="M14" s="158"/>
      <c r="N14" s="157">
        <f>+PPPより有形固定資産の明細貼付!G17</f>
        <v>2746205818</v>
      </c>
      <c r="O14" s="158"/>
      <c r="P14" s="157">
        <f>+PPPより有形固定資産の明細貼付!H17</f>
        <v>61352586084</v>
      </c>
      <c r="Q14" s="158"/>
      <c r="R14" s="7"/>
    </row>
    <row r="15" spans="2:18" ht="13.5" customHeight="1">
      <c r="B15" s="133" t="s">
        <v>22</v>
      </c>
      <c r="C15" s="133"/>
      <c r="D15" s="157">
        <f>SUM(PPPより有形固定資産の明細貼付!B18:B31)</f>
        <v>4350684985</v>
      </c>
      <c r="E15" s="158"/>
      <c r="F15" s="157">
        <f>SUM(PPPより有形固定資産の明細貼付!C18:C31)</f>
        <v>181367256</v>
      </c>
      <c r="G15" s="158"/>
      <c r="H15" s="157">
        <f>SUM(PPPより有形固定資産の明細貼付!D18:D31)</f>
        <v>6843018</v>
      </c>
      <c r="I15" s="158"/>
      <c r="J15" s="157">
        <f>SUM(PPPより有形固定資産の明細貼付!E18:E31)</f>
        <v>4525209223</v>
      </c>
      <c r="K15" s="158"/>
      <c r="L15" s="157">
        <f>SUM(PPPより有形固定資産の明細貼付!F18:F31)</f>
        <v>0</v>
      </c>
      <c r="M15" s="158"/>
      <c r="N15" s="157">
        <f>SUM(PPPより有形固定資産の明細貼付!G18:G31)</f>
        <v>0</v>
      </c>
      <c r="O15" s="158"/>
      <c r="P15" s="157">
        <f>SUM(PPPより有形固定資産の明細貼付!H18:H31)</f>
        <v>4525209223</v>
      </c>
      <c r="Q15" s="158"/>
      <c r="R15" s="7"/>
    </row>
    <row r="16" spans="2:18" ht="13.5" customHeight="1">
      <c r="B16" s="137" t="s">
        <v>23</v>
      </c>
      <c r="C16" s="137"/>
      <c r="D16" s="157">
        <f>SUM(PPPより有形固定資産の明細貼付!B32:B45)</f>
        <v>1408905040</v>
      </c>
      <c r="E16" s="158"/>
      <c r="F16" s="157">
        <f>SUM(PPPより有形固定資産の明細貼付!C32:C45)</f>
        <v>0</v>
      </c>
      <c r="G16" s="158"/>
      <c r="H16" s="157">
        <f>SUM(PPPより有形固定資産の明細貼付!D32:D45)</f>
        <v>1987200</v>
      </c>
      <c r="I16" s="158"/>
      <c r="J16" s="157">
        <f>SUM(PPPより有形固定資産の明細貼付!E32:E45)</f>
        <v>1406917840</v>
      </c>
      <c r="K16" s="158"/>
      <c r="L16" s="157">
        <f>SUM(PPPより有形固定資産の明細貼付!F32:F45)</f>
        <v>1146704951</v>
      </c>
      <c r="M16" s="158"/>
      <c r="N16" s="157">
        <f>SUM(PPPより有形固定資産の明細貼付!G32:G45)</f>
        <v>23714807</v>
      </c>
      <c r="O16" s="158"/>
      <c r="P16" s="157">
        <f>SUM(PPPより有形固定資産の明細貼付!H32:H45)</f>
        <v>260212889</v>
      </c>
      <c r="Q16" s="158"/>
      <c r="R16" s="7"/>
    </row>
    <row r="17" spans="2:18" ht="13.5" customHeight="1">
      <c r="B17" s="133" t="s">
        <v>15</v>
      </c>
      <c r="C17" s="133"/>
      <c r="D17" s="157">
        <f>SUM(PPPより有形固定資産の明細貼付!B46:B59)</f>
        <v>142017436671</v>
      </c>
      <c r="E17" s="158"/>
      <c r="F17" s="157">
        <f>SUM(PPPより有形固定資産の明細貼付!C46:C59)</f>
        <v>549297400</v>
      </c>
      <c r="G17" s="158"/>
      <c r="H17" s="157">
        <f>SUM(PPPより有形固定資産の明細貼付!D46:D59)</f>
        <v>0</v>
      </c>
      <c r="I17" s="158"/>
      <c r="J17" s="157">
        <f>SUM(PPPより有形固定資産の明細貼付!E46:E59)</f>
        <v>142566734071</v>
      </c>
      <c r="K17" s="158"/>
      <c r="L17" s="157">
        <f>SUM(PPPより有形固定資産の明細貼付!F46:F59)</f>
        <v>90295035459</v>
      </c>
      <c r="M17" s="158"/>
      <c r="N17" s="157">
        <f>SUM(PPPより有形固定資産の明細貼付!G46:G59)</f>
        <v>2722491011</v>
      </c>
      <c r="O17" s="158"/>
      <c r="P17" s="157">
        <f>SUM(PPPより有形固定資産の明細貼付!H46:H59)</f>
        <v>52271698612</v>
      </c>
      <c r="Q17" s="158"/>
      <c r="R17" s="7"/>
    </row>
    <row r="18" spans="2:18" ht="13.5" customHeight="1">
      <c r="B18" s="133" t="s">
        <v>19</v>
      </c>
      <c r="C18" s="133"/>
      <c r="D18" s="157">
        <f>+PPPより有形固定資産の明細貼付!B60</f>
        <v>0</v>
      </c>
      <c r="E18" s="158"/>
      <c r="F18" s="157">
        <f>+PPPより有形固定資産の明細貼付!C60</f>
        <v>0</v>
      </c>
      <c r="G18" s="158"/>
      <c r="H18" s="157">
        <f>+PPPより有形固定資産の明細貼付!D60</f>
        <v>0</v>
      </c>
      <c r="I18" s="158"/>
      <c r="J18" s="157">
        <f>+PPPより有形固定資産の明細貼付!E60</f>
        <v>0</v>
      </c>
      <c r="K18" s="158"/>
      <c r="L18" s="157">
        <f>+PPPより有形固定資産の明細貼付!F60</f>
        <v>0</v>
      </c>
      <c r="M18" s="158"/>
      <c r="N18" s="157">
        <f>+PPPより有形固定資産の明細貼付!G60</f>
        <v>0</v>
      </c>
      <c r="O18" s="158"/>
      <c r="P18" s="157">
        <f>+PPPより有形固定資産の明細貼付!H60</f>
        <v>0</v>
      </c>
      <c r="Q18" s="158"/>
      <c r="R18" s="7"/>
    </row>
    <row r="19" spans="2:18" ht="13.5" customHeight="1">
      <c r="B19" s="137" t="s">
        <v>20</v>
      </c>
      <c r="C19" s="137"/>
      <c r="D19" s="157">
        <f>+PPPより有形固定資産の明細貼付!B61</f>
        <v>3439396107</v>
      </c>
      <c r="E19" s="158"/>
      <c r="F19" s="157">
        <f>+PPPより有形固定資産の明細貼付!C61</f>
        <v>1466599059</v>
      </c>
      <c r="G19" s="158"/>
      <c r="H19" s="157">
        <f>+PPPより有形固定資産の明細貼付!D61</f>
        <v>610529806</v>
      </c>
      <c r="I19" s="158"/>
      <c r="J19" s="157">
        <f>+PPPより有形固定資産の明細貼付!E61</f>
        <v>4295465360</v>
      </c>
      <c r="K19" s="158"/>
      <c r="L19" s="157">
        <f>+PPPより有形固定資産の明細貼付!F61</f>
        <v>0</v>
      </c>
      <c r="M19" s="158"/>
      <c r="N19" s="157">
        <f>+PPPより有形固定資産の明細貼付!G61</f>
        <v>0</v>
      </c>
      <c r="O19" s="158"/>
      <c r="P19" s="157">
        <f>+PPPより有形固定資産の明細貼付!H61</f>
        <v>4295465360</v>
      </c>
      <c r="Q19" s="158"/>
      <c r="R19" s="7"/>
    </row>
    <row r="20" spans="2:18">
      <c r="B20" s="133" t="s">
        <v>24</v>
      </c>
      <c r="C20" s="133"/>
      <c r="D20" s="157">
        <f>+PPPより有形固定資産の明細貼付!B62</f>
        <v>4650080624</v>
      </c>
      <c r="E20" s="158"/>
      <c r="F20" s="157">
        <f>+PPPより有形固定資産の明細貼付!C62</f>
        <v>65057300</v>
      </c>
      <c r="G20" s="158"/>
      <c r="H20" s="157">
        <f>+PPPより有形固定資産の明細貼付!D62</f>
        <v>37778000</v>
      </c>
      <c r="I20" s="158"/>
      <c r="J20" s="157">
        <f>+PPPより有形固定資産の明細貼付!E62</f>
        <v>4677359924</v>
      </c>
      <c r="K20" s="158"/>
      <c r="L20" s="157">
        <f>+PPPより有形固定資産の明細貼付!F62</f>
        <v>1960698453</v>
      </c>
      <c r="M20" s="158"/>
      <c r="N20" s="157">
        <f>+PPPより有形固定資産の明細貼付!G62</f>
        <v>299416688</v>
      </c>
      <c r="O20" s="158"/>
      <c r="P20" s="157">
        <f>+PPPより有形固定資産の明細貼付!H62</f>
        <v>2716661471</v>
      </c>
      <c r="Q20" s="158"/>
      <c r="R20" s="7"/>
    </row>
    <row r="21" spans="2:18">
      <c r="B21" s="143" t="s">
        <v>25</v>
      </c>
      <c r="C21" s="144"/>
      <c r="D21" s="157">
        <f>+D4+D14+D20</f>
        <v>244847119300</v>
      </c>
      <c r="E21" s="158"/>
      <c r="F21" s="157">
        <f>+F4+F14+F20</f>
        <v>3387875429</v>
      </c>
      <c r="G21" s="158"/>
      <c r="H21" s="157">
        <f>+H4+H14+H20</f>
        <v>1712330793</v>
      </c>
      <c r="I21" s="158"/>
      <c r="J21" s="157">
        <f t="shared" ref="J21" si="0">+D21+F21-H21</f>
        <v>246522663936</v>
      </c>
      <c r="K21" s="158"/>
      <c r="L21" s="157">
        <f>+L4+L14+L20</f>
        <v>140196977127</v>
      </c>
      <c r="M21" s="158"/>
      <c r="N21" s="157">
        <f>+N4+N14+N20</f>
        <v>4921770575</v>
      </c>
      <c r="O21" s="158"/>
      <c r="P21" s="157">
        <f>+J21-L21</f>
        <v>106325686809</v>
      </c>
      <c r="Q21" s="158"/>
      <c r="R21" s="7"/>
    </row>
    <row r="22" spans="2:18"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10"/>
      <c r="O22" s="10"/>
      <c r="P22" s="11"/>
      <c r="Q22" s="11"/>
      <c r="R22" s="11"/>
    </row>
    <row r="23" spans="2:18"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8" ht="16.5">
      <c r="B24" s="14" t="s">
        <v>26</v>
      </c>
      <c r="C24" s="1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R24" s="1" t="s">
        <v>0</v>
      </c>
    </row>
    <row r="25" spans="2:18">
      <c r="B25" s="130" t="s">
        <v>5</v>
      </c>
      <c r="C25" s="130"/>
      <c r="D25" s="130" t="s">
        <v>27</v>
      </c>
      <c r="E25" s="130"/>
      <c r="F25" s="130" t="s">
        <v>28</v>
      </c>
      <c r="G25" s="130"/>
      <c r="H25" s="130" t="s">
        <v>29</v>
      </c>
      <c r="I25" s="130"/>
      <c r="J25" s="130" t="s">
        <v>30</v>
      </c>
      <c r="K25" s="130"/>
      <c r="L25" s="130" t="s">
        <v>31</v>
      </c>
      <c r="M25" s="130"/>
      <c r="N25" s="130" t="s">
        <v>32</v>
      </c>
      <c r="O25" s="130"/>
      <c r="P25" s="130" t="s">
        <v>33</v>
      </c>
      <c r="Q25" s="130"/>
      <c r="R25" s="130" t="s">
        <v>34</v>
      </c>
    </row>
    <row r="26" spans="2:18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2:18">
      <c r="B27" s="145" t="s">
        <v>11</v>
      </c>
      <c r="C27" s="146"/>
      <c r="D27" s="159">
        <f>PPPより行政目的別の明細!B6</f>
        <v>5291980188</v>
      </c>
      <c r="E27" s="160"/>
      <c r="F27" s="159">
        <f>PPPより行政目的別の明細!C6</f>
        <v>16489298079</v>
      </c>
      <c r="G27" s="160"/>
      <c r="H27" s="159">
        <f>PPPより行政目的別の明細!D6</f>
        <v>677462805</v>
      </c>
      <c r="I27" s="160"/>
      <c r="J27" s="159">
        <f>PPPより行政目的別の明細!E6</f>
        <v>5274954196</v>
      </c>
      <c r="K27" s="160"/>
      <c r="L27" s="159">
        <f>PPPより行政目的別の明細!F6</f>
        <v>4374379674</v>
      </c>
      <c r="M27" s="160"/>
      <c r="N27" s="159">
        <f>PPPより行政目的別の明細!G6</f>
        <v>1733512802</v>
      </c>
      <c r="O27" s="160"/>
      <c r="P27" s="159">
        <f>PPPより行政目的別の明細!H6</f>
        <v>8414851510</v>
      </c>
      <c r="Q27" s="160"/>
      <c r="R27" s="84">
        <f t="shared" ref="R27:R44" si="1">+SUM(D27:Q27)</f>
        <v>42256439254</v>
      </c>
    </row>
    <row r="28" spans="2:18">
      <c r="B28" s="137" t="s">
        <v>22</v>
      </c>
      <c r="C28" s="137"/>
      <c r="D28" s="159">
        <f>PPPより行政目的別の明細!B7</f>
        <v>1111608196</v>
      </c>
      <c r="E28" s="160"/>
      <c r="F28" s="159">
        <f>PPPより行政目的別の明細!C7</f>
        <v>4152244442</v>
      </c>
      <c r="G28" s="160"/>
      <c r="H28" s="159">
        <f>PPPより行政目的別の明細!D7</f>
        <v>281503499</v>
      </c>
      <c r="I28" s="160"/>
      <c r="J28" s="159">
        <f>PPPより行政目的別の明細!E7</f>
        <v>731943293</v>
      </c>
      <c r="K28" s="160"/>
      <c r="L28" s="159">
        <f>PPPより行政目的別の明細!F7</f>
        <v>754764752</v>
      </c>
      <c r="M28" s="160"/>
      <c r="N28" s="159">
        <f>PPPより行政目的別の明細!G7</f>
        <v>148576901</v>
      </c>
      <c r="O28" s="160"/>
      <c r="P28" s="159">
        <f>PPPより行政目的別の明細!H7</f>
        <v>5667643472</v>
      </c>
      <c r="Q28" s="160"/>
      <c r="R28" s="84">
        <f t="shared" si="1"/>
        <v>12848284555</v>
      </c>
    </row>
    <row r="29" spans="2:18">
      <c r="B29" s="137" t="s">
        <v>13</v>
      </c>
      <c r="C29" s="137"/>
      <c r="D29" s="159">
        <f>PPPより行政目的別の明細!B8</f>
        <v>0</v>
      </c>
      <c r="E29" s="160"/>
      <c r="F29" s="159">
        <f>PPPより行政目的別の明細!C8</f>
        <v>0</v>
      </c>
      <c r="G29" s="160"/>
      <c r="H29" s="159">
        <f>PPPより行政目的別の明細!D8</f>
        <v>0</v>
      </c>
      <c r="I29" s="160"/>
      <c r="J29" s="159">
        <f>PPPより行政目的別の明細!E8</f>
        <v>0</v>
      </c>
      <c r="K29" s="160"/>
      <c r="L29" s="159">
        <f>PPPより行政目的別の明細!F8</f>
        <v>0</v>
      </c>
      <c r="M29" s="160"/>
      <c r="N29" s="159">
        <f>PPPより行政目的別の明細!G8</f>
        <v>0</v>
      </c>
      <c r="O29" s="160"/>
      <c r="P29" s="159">
        <f>PPPより行政目的別の明細!H8</f>
        <v>0</v>
      </c>
      <c r="Q29" s="160"/>
      <c r="R29" s="84">
        <f t="shared" si="1"/>
        <v>0</v>
      </c>
    </row>
    <row r="30" spans="2:18">
      <c r="B30" s="133" t="s">
        <v>14</v>
      </c>
      <c r="C30" s="133"/>
      <c r="D30" s="159">
        <f>SUM(PPPより行政目的別の明細!B9:B10)</f>
        <v>2562393199</v>
      </c>
      <c r="E30" s="160"/>
      <c r="F30" s="159">
        <f>SUM(PPPより行政目的別の明細!C9:C10)</f>
        <v>11614643925</v>
      </c>
      <c r="G30" s="160"/>
      <c r="H30" s="159">
        <f>SUM(PPPより行政目的別の明細!D9:D10)</f>
        <v>344055886</v>
      </c>
      <c r="I30" s="160"/>
      <c r="J30" s="159">
        <f>SUM(PPPより行政目的別の明細!E9:E10)</f>
        <v>4542232103</v>
      </c>
      <c r="K30" s="160"/>
      <c r="L30" s="159">
        <f>SUM(PPPより行政目的別の明細!F9:F10)</f>
        <v>1863014918</v>
      </c>
      <c r="M30" s="160"/>
      <c r="N30" s="159">
        <f>SUM(PPPより行政目的別の明細!G9:G10)</f>
        <v>775539022</v>
      </c>
      <c r="O30" s="160"/>
      <c r="P30" s="159">
        <f>SUM(PPPより行政目的別の明細!H9:H10)</f>
        <v>2500585835</v>
      </c>
      <c r="Q30" s="160"/>
      <c r="R30" s="84">
        <f t="shared" si="1"/>
        <v>24202464888</v>
      </c>
    </row>
    <row r="31" spans="2:18">
      <c r="B31" s="137" t="s">
        <v>15</v>
      </c>
      <c r="C31" s="137"/>
      <c r="D31" s="159">
        <f>PPPより行政目的別の明細!B11</f>
        <v>1617978793</v>
      </c>
      <c r="E31" s="160"/>
      <c r="F31" s="159">
        <f>PPPより行政目的別の明細!C11</f>
        <v>718909512</v>
      </c>
      <c r="G31" s="160"/>
      <c r="H31" s="159">
        <f>PPPより行政目的別の明細!D11</f>
        <v>45600420</v>
      </c>
      <c r="I31" s="160"/>
      <c r="J31" s="159">
        <f>PPPより行政目的別の明細!E11</f>
        <v>778800</v>
      </c>
      <c r="K31" s="160"/>
      <c r="L31" s="159">
        <f>PPPより行政目的別の明細!F11</f>
        <v>1713700004</v>
      </c>
      <c r="M31" s="160"/>
      <c r="N31" s="159">
        <f>PPPより行政目的別の明細!G11</f>
        <v>203538879</v>
      </c>
      <c r="O31" s="160"/>
      <c r="P31" s="159">
        <f>PPPより行政目的別の明細!H11</f>
        <v>173878803</v>
      </c>
      <c r="Q31" s="160"/>
      <c r="R31" s="84">
        <f t="shared" si="1"/>
        <v>4474385211</v>
      </c>
    </row>
    <row r="32" spans="2:18">
      <c r="B32" s="141" t="s">
        <v>16</v>
      </c>
      <c r="C32" s="141"/>
      <c r="D32" s="159">
        <f>PPPより行政目的別の明細!B12</f>
        <v>0</v>
      </c>
      <c r="E32" s="160"/>
      <c r="F32" s="159">
        <f>PPPより行政目的別の明細!C12</f>
        <v>0</v>
      </c>
      <c r="G32" s="160"/>
      <c r="H32" s="159">
        <f>PPPより行政目的別の明細!D12</f>
        <v>0</v>
      </c>
      <c r="I32" s="160"/>
      <c r="J32" s="159">
        <f>PPPより行政目的別の明細!E12</f>
        <v>0</v>
      </c>
      <c r="K32" s="160"/>
      <c r="L32" s="159">
        <f>PPPより行政目的別の明細!F12</f>
        <v>0</v>
      </c>
      <c r="M32" s="160"/>
      <c r="N32" s="159">
        <f>PPPより行政目的別の明細!G12</f>
        <v>0</v>
      </c>
      <c r="O32" s="160"/>
      <c r="P32" s="159">
        <f>PPPより行政目的別の明細!H12</f>
        <v>0</v>
      </c>
      <c r="Q32" s="160"/>
      <c r="R32" s="84">
        <f t="shared" si="1"/>
        <v>0</v>
      </c>
    </row>
    <row r="33" spans="2:21">
      <c r="B33" s="140" t="s">
        <v>17</v>
      </c>
      <c r="C33" s="140"/>
      <c r="D33" s="159">
        <f>PPPより行政目的別の明細!B13</f>
        <v>0</v>
      </c>
      <c r="E33" s="160"/>
      <c r="F33" s="159">
        <f>PPPより行政目的別の明細!C13</f>
        <v>0</v>
      </c>
      <c r="G33" s="160"/>
      <c r="H33" s="159">
        <f>PPPより行政目的別の明細!D13</f>
        <v>0</v>
      </c>
      <c r="I33" s="160"/>
      <c r="J33" s="159">
        <f>PPPより行政目的別の明細!E13</f>
        <v>0</v>
      </c>
      <c r="K33" s="160"/>
      <c r="L33" s="159">
        <f>PPPより行政目的別の明細!F13</f>
        <v>0</v>
      </c>
      <c r="M33" s="160"/>
      <c r="N33" s="159">
        <f>PPPより行政目的別の明細!G13</f>
        <v>0</v>
      </c>
      <c r="O33" s="160"/>
      <c r="P33" s="159">
        <f>PPPより行政目的別の明細!H13</f>
        <v>0</v>
      </c>
      <c r="Q33" s="160"/>
      <c r="R33" s="84">
        <f t="shared" si="1"/>
        <v>0</v>
      </c>
    </row>
    <row r="34" spans="2:21">
      <c r="B34" s="141" t="s">
        <v>18</v>
      </c>
      <c r="C34" s="141"/>
      <c r="D34" s="159">
        <f>PPPより行政目的別の明細!B14</f>
        <v>0</v>
      </c>
      <c r="E34" s="160"/>
      <c r="F34" s="159">
        <f>PPPより行政目的別の明細!C14</f>
        <v>0</v>
      </c>
      <c r="G34" s="160"/>
      <c r="H34" s="159">
        <f>PPPより行政目的別の明細!D14</f>
        <v>0</v>
      </c>
      <c r="I34" s="160"/>
      <c r="J34" s="159">
        <f>PPPより行政目的別の明細!E14</f>
        <v>0</v>
      </c>
      <c r="K34" s="160"/>
      <c r="L34" s="159">
        <f>PPPより行政目的別の明細!F14</f>
        <v>0</v>
      </c>
      <c r="M34" s="160"/>
      <c r="N34" s="159">
        <f>PPPより行政目的別の明細!G14</f>
        <v>0</v>
      </c>
      <c r="O34" s="160"/>
      <c r="P34" s="159">
        <f>PPPより行政目的別の明細!H14</f>
        <v>0</v>
      </c>
      <c r="Q34" s="160"/>
      <c r="R34" s="84">
        <f t="shared" si="1"/>
        <v>0</v>
      </c>
    </row>
    <row r="35" spans="2:21">
      <c r="B35" s="137" t="s">
        <v>19</v>
      </c>
      <c r="C35" s="137"/>
      <c r="D35" s="159">
        <f>PPPより行政目的別の明細!B15</f>
        <v>0</v>
      </c>
      <c r="E35" s="160"/>
      <c r="F35" s="159">
        <f>PPPより行政目的別の明細!C15</f>
        <v>0</v>
      </c>
      <c r="G35" s="160"/>
      <c r="H35" s="159">
        <f>PPPより行政目的別の明細!D15</f>
        <v>0</v>
      </c>
      <c r="I35" s="160"/>
      <c r="J35" s="159">
        <f>PPPより行政目的別の明細!E15</f>
        <v>0</v>
      </c>
      <c r="K35" s="160"/>
      <c r="L35" s="159">
        <f>PPPより行政目的別の明細!F15</f>
        <v>0</v>
      </c>
      <c r="M35" s="160"/>
      <c r="N35" s="159">
        <f>PPPより行政目的別の明細!G15</f>
        <v>0</v>
      </c>
      <c r="O35" s="160"/>
      <c r="P35" s="159">
        <f>PPPより行政目的別の明細!H15</f>
        <v>0</v>
      </c>
      <c r="Q35" s="160"/>
      <c r="R35" s="84">
        <f t="shared" si="1"/>
        <v>0</v>
      </c>
    </row>
    <row r="36" spans="2:21">
      <c r="B36" s="137" t="s">
        <v>20</v>
      </c>
      <c r="C36" s="137"/>
      <c r="D36" s="159">
        <f>PPPより行政目的別の明細!B16</f>
        <v>0</v>
      </c>
      <c r="E36" s="160"/>
      <c r="F36" s="159">
        <f>PPPより行政目的別の明細!C16</f>
        <v>3500200</v>
      </c>
      <c r="G36" s="160"/>
      <c r="H36" s="159">
        <f>PPPより行政目的別の明細!D16</f>
        <v>6303000</v>
      </c>
      <c r="I36" s="160"/>
      <c r="J36" s="159">
        <f>PPPより行政目的別の明細!E16</f>
        <v>0</v>
      </c>
      <c r="K36" s="160"/>
      <c r="L36" s="159">
        <f>PPPより行政目的別の明細!F16</f>
        <v>42900000</v>
      </c>
      <c r="M36" s="160"/>
      <c r="N36" s="159">
        <f>PPPより行政目的別の明細!G16</f>
        <v>605858000</v>
      </c>
      <c r="O36" s="160"/>
      <c r="P36" s="159">
        <f>PPPより行政目的別の明細!H16</f>
        <v>72743400</v>
      </c>
      <c r="Q36" s="160"/>
      <c r="R36" s="84">
        <f t="shared" si="1"/>
        <v>731304600</v>
      </c>
    </row>
    <row r="37" spans="2:21">
      <c r="B37" s="151" t="s">
        <v>21</v>
      </c>
      <c r="C37" s="152"/>
      <c r="D37" s="159">
        <f>PPPより行政目的別の明細!B17</f>
        <v>58178743060</v>
      </c>
      <c r="E37" s="160"/>
      <c r="F37" s="159">
        <f>PPPより行政目的別の明細!C17</f>
        <v>676220849</v>
      </c>
      <c r="G37" s="160"/>
      <c r="H37" s="159">
        <f>PPPより行政目的別の明細!D17</f>
        <v>3080000</v>
      </c>
      <c r="I37" s="160"/>
      <c r="J37" s="159">
        <f>PPPより行政目的別の明細!E17</f>
        <v>6043647</v>
      </c>
      <c r="K37" s="160"/>
      <c r="L37" s="159">
        <f>PPPより行政目的別の明細!F17</f>
        <v>2138561542</v>
      </c>
      <c r="M37" s="160"/>
      <c r="N37" s="159">
        <f>PPPより行政目的別の明細!G17</f>
        <v>343489372</v>
      </c>
      <c r="O37" s="160"/>
      <c r="P37" s="159">
        <f>PPPより行政目的別の明細!H17</f>
        <v>6447614</v>
      </c>
      <c r="Q37" s="160"/>
      <c r="R37" s="84">
        <f t="shared" si="1"/>
        <v>61352586084</v>
      </c>
      <c r="S37" s="16"/>
    </row>
    <row r="38" spans="2:21">
      <c r="B38" s="137" t="s">
        <v>22</v>
      </c>
      <c r="C38" s="137"/>
      <c r="D38" s="159">
        <f>SUM(PPPより行政目的別の明細!B18:B31)</f>
        <v>2507095931</v>
      </c>
      <c r="E38" s="160"/>
      <c r="F38" s="159">
        <f>SUM(PPPより行政目的別の明細!C18:C31)</f>
        <v>153009607</v>
      </c>
      <c r="G38" s="160"/>
      <c r="H38" s="159">
        <f>SUM(PPPより行政目的別の明細!D18:D31)</f>
        <v>0</v>
      </c>
      <c r="I38" s="160"/>
      <c r="J38" s="159">
        <f>SUM(PPPより行政目的別の明細!E18:E31)</f>
        <v>6043646</v>
      </c>
      <c r="K38" s="160"/>
      <c r="L38" s="159">
        <f>SUM(PPPより行政目的別の明細!F18:F31)</f>
        <v>1838998476</v>
      </c>
      <c r="M38" s="160"/>
      <c r="N38" s="159">
        <f>SUM(PPPより行政目的別の明細!G18:G31)</f>
        <v>13613949</v>
      </c>
      <c r="O38" s="160"/>
      <c r="P38" s="159">
        <f>SUM(PPPより行政目的別の明細!H18:H31)</f>
        <v>6447614</v>
      </c>
      <c r="Q38" s="160"/>
      <c r="R38" s="84">
        <f t="shared" si="1"/>
        <v>4525209223</v>
      </c>
    </row>
    <row r="39" spans="2:21">
      <c r="B39" s="137" t="s">
        <v>23</v>
      </c>
      <c r="C39" s="137"/>
      <c r="D39" s="159">
        <f>SUM(PPPより行政目的別の明細!B32:B45)</f>
        <v>593342</v>
      </c>
      <c r="E39" s="160"/>
      <c r="F39" s="159">
        <f>SUM(PPPより行政目的別の明細!C32:C45)</f>
        <v>229953298</v>
      </c>
      <c r="G39" s="160"/>
      <c r="H39" s="159">
        <f>SUM(PPPより行政目的別の明細!D32:D45)</f>
        <v>0</v>
      </c>
      <c r="I39" s="160"/>
      <c r="J39" s="159">
        <f>SUM(PPPより行政目的別の明細!E32:E45)</f>
        <v>0</v>
      </c>
      <c r="K39" s="160"/>
      <c r="L39" s="159">
        <f>SUM(PPPより行政目的別の明細!F32:F45)</f>
        <v>29666248</v>
      </c>
      <c r="M39" s="160"/>
      <c r="N39" s="159">
        <f>SUM(PPPより行政目的別の明細!G32:G45)</f>
        <v>1</v>
      </c>
      <c r="O39" s="160"/>
      <c r="P39" s="159">
        <f>SUM(PPPより行政目的別の明細!H32:H45)</f>
        <v>0</v>
      </c>
      <c r="Q39" s="160"/>
      <c r="R39" s="84">
        <f t="shared" si="1"/>
        <v>260212889</v>
      </c>
    </row>
    <row r="40" spans="2:21">
      <c r="B40" s="133" t="s">
        <v>15</v>
      </c>
      <c r="C40" s="133"/>
      <c r="D40" s="159">
        <f>SUM(PPPより行政目的別の明細!B46:B59)</f>
        <v>51375588427</v>
      </c>
      <c r="E40" s="160"/>
      <c r="F40" s="159">
        <f>SUM(PPPより行政目的別の明細!C46:C59)</f>
        <v>293257944</v>
      </c>
      <c r="G40" s="160"/>
      <c r="H40" s="159">
        <f>SUM(PPPより行政目的別の明細!D46:D59)</f>
        <v>3080000</v>
      </c>
      <c r="I40" s="160"/>
      <c r="J40" s="159">
        <f>SUM(PPPより行政目的別の明細!E46:E59)</f>
        <v>1</v>
      </c>
      <c r="K40" s="160"/>
      <c r="L40" s="159">
        <f>SUM(PPPより行政目的別の明細!F46:F59)</f>
        <v>269896818</v>
      </c>
      <c r="M40" s="160"/>
      <c r="N40" s="159">
        <f>SUM(PPPより行政目的別の明細!G46:G59)</f>
        <v>329875422</v>
      </c>
      <c r="O40" s="160"/>
      <c r="P40" s="159">
        <f>SUM(PPPより行政目的別の明細!H46:H59)</f>
        <v>0</v>
      </c>
      <c r="Q40" s="160"/>
      <c r="R40" s="84">
        <f t="shared" si="1"/>
        <v>52271698612</v>
      </c>
    </row>
    <row r="41" spans="2:21">
      <c r="B41" s="137" t="s">
        <v>19</v>
      </c>
      <c r="C41" s="137"/>
      <c r="D41" s="159">
        <f>PPPより行政目的別の明細!B60</f>
        <v>0</v>
      </c>
      <c r="E41" s="160"/>
      <c r="F41" s="159">
        <f>PPPより行政目的別の明細!C60</f>
        <v>0</v>
      </c>
      <c r="G41" s="160"/>
      <c r="H41" s="159">
        <f>PPPより行政目的別の明細!D60</f>
        <v>0</v>
      </c>
      <c r="I41" s="160"/>
      <c r="J41" s="159">
        <f>PPPより行政目的別の明細!E60</f>
        <v>0</v>
      </c>
      <c r="K41" s="160"/>
      <c r="L41" s="159">
        <f>PPPより行政目的別の明細!F60</f>
        <v>0</v>
      </c>
      <c r="M41" s="160"/>
      <c r="N41" s="159">
        <f>PPPより行政目的別の明細!G60</f>
        <v>0</v>
      </c>
      <c r="O41" s="160"/>
      <c r="P41" s="159">
        <f>PPPより行政目的別の明細!H60</f>
        <v>0</v>
      </c>
      <c r="Q41" s="160"/>
      <c r="R41" s="84">
        <f t="shared" si="1"/>
        <v>0</v>
      </c>
    </row>
    <row r="42" spans="2:21">
      <c r="B42" s="133" t="s">
        <v>20</v>
      </c>
      <c r="C42" s="133"/>
      <c r="D42" s="159">
        <f>PPPより行政目的別の明細!B61</f>
        <v>4295465360</v>
      </c>
      <c r="E42" s="160"/>
      <c r="F42" s="159">
        <f>PPPより行政目的別の明細!C61</f>
        <v>0</v>
      </c>
      <c r="G42" s="160"/>
      <c r="H42" s="159">
        <f>PPPより行政目的別の明細!D61</f>
        <v>0</v>
      </c>
      <c r="I42" s="160"/>
      <c r="J42" s="159">
        <f>PPPより行政目的別の明細!E61</f>
        <v>0</v>
      </c>
      <c r="K42" s="160"/>
      <c r="L42" s="159">
        <f>PPPより行政目的別の明細!F61</f>
        <v>0</v>
      </c>
      <c r="M42" s="160"/>
      <c r="N42" s="159">
        <f>PPPより行政目的別の明細!G61</f>
        <v>0</v>
      </c>
      <c r="O42" s="160"/>
      <c r="P42" s="159">
        <f>PPPより行政目的別の明細!H61</f>
        <v>0</v>
      </c>
      <c r="Q42" s="160"/>
      <c r="R42" s="84">
        <f t="shared" si="1"/>
        <v>4295465360</v>
      </c>
    </row>
    <row r="43" spans="2:21">
      <c r="B43" s="153" t="s">
        <v>24</v>
      </c>
      <c r="C43" s="154"/>
      <c r="D43" s="159">
        <f>PPPより行政目的別の明細!B62</f>
        <v>2159623</v>
      </c>
      <c r="E43" s="160"/>
      <c r="F43" s="159">
        <f>PPPより行政目的別の明細!C62</f>
        <v>357208709</v>
      </c>
      <c r="G43" s="160"/>
      <c r="H43" s="159">
        <f>PPPより行政目的別の明細!D62</f>
        <v>51214170</v>
      </c>
      <c r="I43" s="160"/>
      <c r="J43" s="159">
        <f>PPPより行政目的別の明細!E62</f>
        <v>2169159013</v>
      </c>
      <c r="K43" s="160"/>
      <c r="L43" s="159">
        <f>PPPより行政目的別の明細!F62</f>
        <v>26416411</v>
      </c>
      <c r="M43" s="160"/>
      <c r="N43" s="159">
        <f>PPPより行政目的別の明細!G62</f>
        <v>55603934</v>
      </c>
      <c r="O43" s="160"/>
      <c r="P43" s="159">
        <f>PPPより行政目的別の明細!H62</f>
        <v>54899611</v>
      </c>
      <c r="Q43" s="160"/>
      <c r="R43" s="84">
        <f t="shared" si="1"/>
        <v>2716661471</v>
      </c>
      <c r="U43" s="2" t="s">
        <v>129</v>
      </c>
    </row>
    <row r="44" spans="2:21" ht="13.5" customHeight="1">
      <c r="B44" s="156" t="s">
        <v>34</v>
      </c>
      <c r="C44" s="156"/>
      <c r="D44" s="159">
        <f>+D27+D37+D43</f>
        <v>63472882871</v>
      </c>
      <c r="E44" s="160"/>
      <c r="F44" s="159">
        <f>+F27+F37+F43</f>
        <v>17522727637</v>
      </c>
      <c r="G44" s="160"/>
      <c r="H44" s="159">
        <f>+H27+H37+H43</f>
        <v>731756975</v>
      </c>
      <c r="I44" s="160"/>
      <c r="J44" s="159">
        <f>+J27+J37+J43</f>
        <v>7450156856</v>
      </c>
      <c r="K44" s="160"/>
      <c r="L44" s="159">
        <f>+L27+L37+L43</f>
        <v>6539357627</v>
      </c>
      <c r="M44" s="160"/>
      <c r="N44" s="159">
        <f>+N27+N37+N43</f>
        <v>2132606108</v>
      </c>
      <c r="O44" s="160"/>
      <c r="P44" s="157">
        <f>+P27+P37+P43</f>
        <v>8476198735</v>
      </c>
      <c r="Q44" s="158"/>
      <c r="R44" s="84">
        <f t="shared" si="1"/>
        <v>106325686809</v>
      </c>
      <c r="U44" s="22">
        <f>+R44-PPPより有形固定資産の明細貼付!H72+PPPより有形固定資産の明細貼付!H66</f>
        <v>0</v>
      </c>
    </row>
    <row r="45" spans="2:21">
      <c r="U45" s="21">
        <f>+P21-R44</f>
        <v>0</v>
      </c>
    </row>
    <row r="47" spans="2:21">
      <c r="N47" s="128" t="s">
        <v>411</v>
      </c>
      <c r="O47" s="128"/>
      <c r="P47" s="128"/>
      <c r="Q47" s="128"/>
      <c r="R47" s="108">
        <f>PPPより有形固定資産の明細貼付!G66</f>
        <v>328000</v>
      </c>
    </row>
  </sheetData>
  <mergeCells count="307">
    <mergeCell ref="N47:Q47"/>
    <mergeCell ref="N44:O44"/>
    <mergeCell ref="P44:Q44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R25:R26"/>
    <mergeCell ref="B27:C27"/>
    <mergeCell ref="D27:E27"/>
    <mergeCell ref="F27:G27"/>
    <mergeCell ref="H27:I27"/>
    <mergeCell ref="J27:K27"/>
    <mergeCell ref="L27:M27"/>
    <mergeCell ref="N27:O27"/>
    <mergeCell ref="P27:Q27"/>
    <mergeCell ref="N21:O21"/>
    <mergeCell ref="P21:Q21"/>
    <mergeCell ref="B25:C26"/>
    <mergeCell ref="D25:E26"/>
    <mergeCell ref="F25:G26"/>
    <mergeCell ref="H25:I26"/>
    <mergeCell ref="J25:K26"/>
    <mergeCell ref="L25:M26"/>
    <mergeCell ref="N25:O26"/>
    <mergeCell ref="P25:Q26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  <mergeCell ref="N4:O4"/>
    <mergeCell ref="P4:Q4"/>
    <mergeCell ref="N5:O5"/>
    <mergeCell ref="P5:Q5"/>
    <mergeCell ref="B1:R1"/>
    <mergeCell ref="B3:C3"/>
    <mergeCell ref="D3:E3"/>
    <mergeCell ref="F3:G3"/>
    <mergeCell ref="H3:I3"/>
    <mergeCell ref="J3:K3"/>
    <mergeCell ref="L3:M3"/>
    <mergeCell ref="N3:O3"/>
    <mergeCell ref="P3:Q3"/>
  </mergeCells>
  <phoneticPr fontId="3"/>
  <pageMargins left="0.39370078740157483" right="0.39370078740157483" top="0.39370078740157483" bottom="0.39370078740157483" header="0.19685039370078741" footer="0.1968503937007874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2"/>
  <sheetViews>
    <sheetView workbookViewId="0">
      <selection activeCell="L39" sqref="L39"/>
    </sheetView>
  </sheetViews>
  <sheetFormatPr defaultColWidth="9.81640625" defaultRowHeight="11"/>
  <cols>
    <col min="1" max="1" width="33.6328125" style="92" customWidth="1"/>
    <col min="2" max="8" width="17.1796875" style="92" customWidth="1"/>
    <col min="9" max="16384" width="9.81640625" style="92"/>
  </cols>
  <sheetData>
    <row r="1" spans="1:8" ht="21">
      <c r="A1" s="161" t="s">
        <v>130</v>
      </c>
      <c r="B1" s="161"/>
      <c r="C1" s="161"/>
      <c r="D1" s="161"/>
      <c r="E1" s="161"/>
      <c r="F1" s="161"/>
      <c r="G1" s="161"/>
      <c r="H1" s="161"/>
    </row>
    <row r="2" spans="1:8" ht="13">
      <c r="A2" s="86" t="s">
        <v>566</v>
      </c>
      <c r="B2" s="86"/>
      <c r="C2" s="86"/>
      <c r="D2" s="86"/>
      <c r="E2" s="86"/>
      <c r="F2" s="86"/>
      <c r="G2" s="86"/>
      <c r="H2" s="87" t="s">
        <v>557</v>
      </c>
    </row>
    <row r="3" spans="1:8" ht="13">
      <c r="A3" s="86" t="s">
        <v>215</v>
      </c>
      <c r="B3" s="86"/>
      <c r="C3" s="86"/>
      <c r="D3" s="86"/>
      <c r="E3" s="86"/>
      <c r="F3" s="86"/>
      <c r="G3" s="86"/>
      <c r="H3" s="86"/>
    </row>
    <row r="4" spans="1:8" ht="13">
      <c r="A4" s="86"/>
      <c r="B4" s="86"/>
      <c r="C4" s="86"/>
      <c r="D4" s="86"/>
      <c r="E4" s="86"/>
      <c r="F4" s="86"/>
      <c r="G4" s="86"/>
      <c r="H4" s="87" t="s">
        <v>131</v>
      </c>
    </row>
    <row r="5" spans="1:8" ht="33">
      <c r="A5" s="88" t="s">
        <v>132</v>
      </c>
      <c r="B5" s="89" t="s">
        <v>133</v>
      </c>
      <c r="C5" s="89" t="s">
        <v>134</v>
      </c>
      <c r="D5" s="89" t="s">
        <v>135</v>
      </c>
      <c r="E5" s="89" t="s">
        <v>136</v>
      </c>
      <c r="F5" s="89" t="s">
        <v>137</v>
      </c>
      <c r="G5" s="89" t="s">
        <v>491</v>
      </c>
      <c r="H5" s="89" t="s">
        <v>138</v>
      </c>
    </row>
    <row r="6" spans="1:8">
      <c r="A6" s="90" t="s">
        <v>139</v>
      </c>
      <c r="B6" s="91">
        <v>88980615873</v>
      </c>
      <c r="C6" s="91">
        <v>1125554414</v>
      </c>
      <c r="D6" s="91">
        <v>1055192769</v>
      </c>
      <c r="E6" s="91">
        <v>89050977518</v>
      </c>
      <c r="F6" s="91">
        <v>46794538264</v>
      </c>
      <c r="G6" s="91">
        <v>1876148069</v>
      </c>
      <c r="H6" s="91">
        <v>42256439254</v>
      </c>
    </row>
    <row r="7" spans="1:8">
      <c r="A7" s="90" t="s">
        <v>140</v>
      </c>
      <c r="B7" s="91">
        <v>12501781039</v>
      </c>
      <c r="C7" s="91">
        <v>346852364</v>
      </c>
      <c r="D7" s="91">
        <v>348848</v>
      </c>
      <c r="E7" s="91">
        <v>12848284555</v>
      </c>
      <c r="F7" s="91"/>
      <c r="G7" s="91"/>
      <c r="H7" s="91">
        <v>12848284555</v>
      </c>
    </row>
    <row r="8" spans="1:8">
      <c r="A8" s="90" t="s">
        <v>141</v>
      </c>
      <c r="B8" s="91"/>
      <c r="C8" s="91"/>
      <c r="D8" s="91"/>
      <c r="E8" s="91"/>
      <c r="F8" s="91"/>
      <c r="G8" s="91"/>
      <c r="H8" s="91"/>
    </row>
    <row r="9" spans="1:8">
      <c r="A9" s="90" t="s">
        <v>142</v>
      </c>
      <c r="B9" s="91">
        <v>62633714880</v>
      </c>
      <c r="C9" s="91">
        <v>138090240</v>
      </c>
      <c r="D9" s="91">
        <v>919494000</v>
      </c>
      <c r="E9" s="91">
        <v>61852311120</v>
      </c>
      <c r="F9" s="91">
        <v>39270991741</v>
      </c>
      <c r="G9" s="91">
        <v>1417192662</v>
      </c>
      <c r="H9" s="91">
        <v>22581319379</v>
      </c>
    </row>
    <row r="10" spans="1:8">
      <c r="A10" s="90" t="s">
        <v>143</v>
      </c>
      <c r="B10" s="91">
        <v>2221288256</v>
      </c>
      <c r="C10" s="91">
        <v>104193410</v>
      </c>
      <c r="D10" s="91">
        <v>889920</v>
      </c>
      <c r="E10" s="91">
        <v>2324591746</v>
      </c>
      <c r="F10" s="91">
        <v>703446237</v>
      </c>
      <c r="G10" s="91">
        <v>159684245</v>
      </c>
      <c r="H10" s="91">
        <v>1621145509</v>
      </c>
    </row>
    <row r="11" spans="1:8">
      <c r="A11" s="90" t="s">
        <v>144</v>
      </c>
      <c r="B11" s="91">
        <v>11283681298</v>
      </c>
      <c r="C11" s="91">
        <v>10804200</v>
      </c>
      <c r="D11" s="91">
        <v>1</v>
      </c>
      <c r="E11" s="91">
        <v>11294485497</v>
      </c>
      <c r="F11" s="91">
        <v>6820100286</v>
      </c>
      <c r="G11" s="91">
        <v>299271162</v>
      </c>
      <c r="H11" s="91">
        <v>4474385211</v>
      </c>
    </row>
    <row r="12" spans="1:8">
      <c r="A12" s="90" t="s">
        <v>145</v>
      </c>
      <c r="B12" s="91"/>
      <c r="C12" s="91"/>
      <c r="D12" s="91"/>
      <c r="E12" s="91"/>
      <c r="F12" s="91"/>
      <c r="G12" s="91"/>
      <c r="H12" s="91"/>
    </row>
    <row r="13" spans="1:8">
      <c r="A13" s="90" t="s">
        <v>146</v>
      </c>
      <c r="B13" s="91"/>
      <c r="C13" s="91"/>
      <c r="D13" s="91"/>
      <c r="E13" s="91"/>
      <c r="F13" s="91"/>
      <c r="G13" s="91"/>
      <c r="H13" s="91"/>
    </row>
    <row r="14" spans="1:8">
      <c r="A14" s="90" t="s">
        <v>147</v>
      </c>
      <c r="B14" s="91"/>
      <c r="C14" s="91"/>
      <c r="D14" s="91"/>
      <c r="E14" s="91"/>
      <c r="F14" s="91"/>
      <c r="G14" s="91"/>
      <c r="H14" s="91"/>
    </row>
    <row r="15" spans="1:8">
      <c r="A15" s="90" t="s">
        <v>148</v>
      </c>
      <c r="B15" s="91"/>
      <c r="C15" s="91"/>
      <c r="D15" s="91"/>
      <c r="E15" s="91"/>
      <c r="F15" s="91"/>
      <c r="G15" s="91"/>
      <c r="H15" s="91"/>
    </row>
    <row r="16" spans="1:8">
      <c r="A16" s="90" t="s">
        <v>149</v>
      </c>
      <c r="B16" s="91">
        <v>340150400</v>
      </c>
      <c r="C16" s="91">
        <v>525614200</v>
      </c>
      <c r="D16" s="91">
        <v>134460000</v>
      </c>
      <c r="E16" s="91">
        <v>731304600</v>
      </c>
      <c r="F16" s="91"/>
      <c r="G16" s="91"/>
      <c r="H16" s="91">
        <v>731304600</v>
      </c>
    </row>
    <row r="17" spans="1:8">
      <c r="A17" s="90" t="s">
        <v>150</v>
      </c>
      <c r="B17" s="91">
        <v>151216422803</v>
      </c>
      <c r="C17" s="91">
        <v>2197263715</v>
      </c>
      <c r="D17" s="91">
        <v>619360024</v>
      </c>
      <c r="E17" s="91">
        <v>152794326494</v>
      </c>
      <c r="F17" s="91">
        <v>91441740410</v>
      </c>
      <c r="G17" s="91">
        <v>2746205818</v>
      </c>
      <c r="H17" s="91">
        <v>61352586084</v>
      </c>
    </row>
    <row r="18" spans="1:8">
      <c r="A18" s="90" t="s">
        <v>151</v>
      </c>
      <c r="B18" s="91"/>
      <c r="C18" s="91"/>
      <c r="D18" s="91"/>
      <c r="E18" s="91"/>
      <c r="F18" s="91"/>
      <c r="G18" s="91"/>
      <c r="H18" s="91"/>
    </row>
    <row r="19" spans="1:8">
      <c r="A19" s="90" t="s">
        <v>152</v>
      </c>
      <c r="B19" s="91">
        <v>520735598</v>
      </c>
      <c r="C19" s="91">
        <v>173643855</v>
      </c>
      <c r="D19" s="91"/>
      <c r="E19" s="91">
        <v>694379453</v>
      </c>
      <c r="F19" s="91"/>
      <c r="G19" s="91"/>
      <c r="H19" s="91">
        <v>694379453</v>
      </c>
    </row>
    <row r="20" spans="1:8">
      <c r="A20" s="90" t="s">
        <v>153</v>
      </c>
      <c r="B20" s="91">
        <v>153713</v>
      </c>
      <c r="C20" s="91"/>
      <c r="D20" s="91"/>
      <c r="E20" s="91">
        <v>153713</v>
      </c>
      <c r="F20" s="91"/>
      <c r="G20" s="91"/>
      <c r="H20" s="91">
        <v>153713</v>
      </c>
    </row>
    <row r="21" spans="1:8">
      <c r="A21" s="90" t="s">
        <v>154</v>
      </c>
      <c r="B21" s="91"/>
      <c r="C21" s="91"/>
      <c r="D21" s="91"/>
      <c r="E21" s="91"/>
      <c r="F21" s="91"/>
      <c r="G21" s="91"/>
      <c r="H21" s="91"/>
    </row>
    <row r="22" spans="1:8">
      <c r="A22" s="90" t="s">
        <v>155</v>
      </c>
      <c r="B22" s="91">
        <v>23</v>
      </c>
      <c r="C22" s="91"/>
      <c r="D22" s="91"/>
      <c r="E22" s="91">
        <v>23</v>
      </c>
      <c r="F22" s="91"/>
      <c r="G22" s="91"/>
      <c r="H22" s="91">
        <v>23</v>
      </c>
    </row>
    <row r="23" spans="1:8">
      <c r="A23" s="90" t="s">
        <v>156</v>
      </c>
      <c r="B23" s="91"/>
      <c r="C23" s="91"/>
      <c r="D23" s="91"/>
      <c r="E23" s="91"/>
      <c r="F23" s="91"/>
      <c r="G23" s="91"/>
      <c r="H23" s="91"/>
    </row>
    <row r="24" spans="1:8">
      <c r="A24" s="90" t="s">
        <v>157</v>
      </c>
      <c r="B24" s="91">
        <v>3017048030</v>
      </c>
      <c r="C24" s="91">
        <v>1245218</v>
      </c>
      <c r="D24" s="91">
        <v>1245218</v>
      </c>
      <c r="E24" s="91">
        <v>3017048030</v>
      </c>
      <c r="F24" s="91"/>
      <c r="G24" s="91"/>
      <c r="H24" s="91">
        <v>3017048030</v>
      </c>
    </row>
    <row r="25" spans="1:8">
      <c r="A25" s="90" t="s">
        <v>158</v>
      </c>
      <c r="B25" s="91"/>
      <c r="C25" s="91"/>
      <c r="D25" s="91"/>
      <c r="E25" s="91"/>
      <c r="F25" s="91"/>
      <c r="G25" s="91"/>
      <c r="H25" s="91"/>
    </row>
    <row r="26" spans="1:8">
      <c r="A26" s="90" t="s">
        <v>159</v>
      </c>
      <c r="B26" s="91">
        <v>13613950</v>
      </c>
      <c r="C26" s="91"/>
      <c r="D26" s="91"/>
      <c r="E26" s="91">
        <v>13613950</v>
      </c>
      <c r="F26" s="91"/>
      <c r="G26" s="91"/>
      <c r="H26" s="91">
        <v>13613950</v>
      </c>
    </row>
    <row r="27" spans="1:8">
      <c r="A27" s="90" t="s">
        <v>160</v>
      </c>
      <c r="B27" s="91"/>
      <c r="C27" s="91"/>
      <c r="D27" s="91"/>
      <c r="E27" s="91"/>
      <c r="F27" s="91"/>
      <c r="G27" s="91"/>
      <c r="H27" s="91"/>
    </row>
    <row r="28" spans="1:8">
      <c r="A28" s="90" t="s">
        <v>161</v>
      </c>
      <c r="B28" s="91"/>
      <c r="C28" s="91"/>
      <c r="D28" s="91"/>
      <c r="E28" s="91"/>
      <c r="F28" s="91"/>
      <c r="G28" s="91"/>
      <c r="H28" s="91"/>
    </row>
    <row r="29" spans="1:8">
      <c r="A29" s="90" t="s">
        <v>162</v>
      </c>
      <c r="B29" s="91">
        <v>6</v>
      </c>
      <c r="C29" s="91"/>
      <c r="D29" s="91"/>
      <c r="E29" s="91">
        <v>6</v>
      </c>
      <c r="F29" s="91"/>
      <c r="G29" s="91"/>
      <c r="H29" s="91">
        <v>6</v>
      </c>
    </row>
    <row r="30" spans="1:8">
      <c r="A30" s="90" t="s">
        <v>163</v>
      </c>
      <c r="B30" s="91">
        <v>35945389</v>
      </c>
      <c r="C30" s="91">
        <v>6478183</v>
      </c>
      <c r="D30" s="91">
        <v>5597800</v>
      </c>
      <c r="E30" s="91">
        <v>36825772</v>
      </c>
      <c r="F30" s="91"/>
      <c r="G30" s="91"/>
      <c r="H30" s="91">
        <v>36825772</v>
      </c>
    </row>
    <row r="31" spans="1:8">
      <c r="A31" s="90" t="s">
        <v>164</v>
      </c>
      <c r="B31" s="91">
        <v>763188276</v>
      </c>
      <c r="C31" s="91"/>
      <c r="D31" s="91"/>
      <c r="E31" s="91">
        <v>763188276</v>
      </c>
      <c r="F31" s="91"/>
      <c r="G31" s="91"/>
      <c r="H31" s="91">
        <v>763188276</v>
      </c>
    </row>
    <row r="32" spans="1:8">
      <c r="A32" s="90" t="s">
        <v>165</v>
      </c>
      <c r="B32" s="91"/>
      <c r="C32" s="91"/>
      <c r="D32" s="91"/>
      <c r="E32" s="91"/>
      <c r="F32" s="91"/>
      <c r="G32" s="91"/>
      <c r="H32" s="91"/>
    </row>
    <row r="33" spans="1:8">
      <c r="A33" s="90" t="s">
        <v>166</v>
      </c>
      <c r="B33" s="91"/>
      <c r="C33" s="91"/>
      <c r="D33" s="91"/>
      <c r="E33" s="91"/>
      <c r="F33" s="91"/>
      <c r="G33" s="91"/>
      <c r="H33" s="91"/>
    </row>
    <row r="34" spans="1:8">
      <c r="A34" s="90" t="s">
        <v>167</v>
      </c>
      <c r="B34" s="91">
        <v>3967200</v>
      </c>
      <c r="C34" s="91"/>
      <c r="D34" s="91">
        <v>1987200</v>
      </c>
      <c r="E34" s="91">
        <v>1980000</v>
      </c>
      <c r="F34" s="91">
        <v>1979999</v>
      </c>
      <c r="G34" s="91"/>
      <c r="H34" s="91">
        <v>1</v>
      </c>
    </row>
    <row r="35" spans="1:8">
      <c r="A35" s="90" t="s">
        <v>168</v>
      </c>
      <c r="B35" s="91"/>
      <c r="C35" s="91"/>
      <c r="D35" s="91"/>
      <c r="E35" s="91"/>
      <c r="F35" s="91"/>
      <c r="G35" s="91"/>
      <c r="H35" s="91"/>
    </row>
    <row r="36" spans="1:8">
      <c r="A36" s="90" t="s">
        <v>169</v>
      </c>
      <c r="B36" s="91"/>
      <c r="C36" s="91"/>
      <c r="D36" s="91"/>
      <c r="E36" s="91"/>
      <c r="F36" s="91"/>
      <c r="G36" s="91"/>
      <c r="H36" s="91"/>
    </row>
    <row r="37" spans="1:8">
      <c r="A37" s="90" t="s">
        <v>170</v>
      </c>
      <c r="B37" s="91"/>
      <c r="C37" s="91"/>
      <c r="D37" s="91"/>
      <c r="E37" s="91"/>
      <c r="F37" s="91"/>
      <c r="G37" s="91"/>
      <c r="H37" s="91"/>
    </row>
    <row r="38" spans="1:8">
      <c r="A38" s="90" t="s">
        <v>171</v>
      </c>
      <c r="B38" s="91">
        <v>1256804200</v>
      </c>
      <c r="C38" s="91"/>
      <c r="D38" s="91"/>
      <c r="E38" s="91">
        <v>1256804200</v>
      </c>
      <c r="F38" s="91">
        <v>1016004502</v>
      </c>
      <c r="G38" s="91">
        <v>19524046</v>
      </c>
      <c r="H38" s="91">
        <v>240799698</v>
      </c>
    </row>
    <row r="39" spans="1:8">
      <c r="A39" s="90" t="s">
        <v>172</v>
      </c>
      <c r="B39" s="91"/>
      <c r="C39" s="91"/>
      <c r="D39" s="91"/>
      <c r="E39" s="91"/>
      <c r="F39" s="91"/>
      <c r="G39" s="91"/>
      <c r="H39" s="91"/>
    </row>
    <row r="40" spans="1:8">
      <c r="A40" s="90" t="s">
        <v>173</v>
      </c>
      <c r="B40" s="91"/>
      <c r="C40" s="91"/>
      <c r="D40" s="91"/>
      <c r="E40" s="91"/>
      <c r="F40" s="91"/>
      <c r="G40" s="91"/>
      <c r="H40" s="91"/>
    </row>
    <row r="41" spans="1:8">
      <c r="A41" s="90" t="s">
        <v>174</v>
      </c>
      <c r="B41" s="91"/>
      <c r="C41" s="91"/>
      <c r="D41" s="91"/>
      <c r="E41" s="91"/>
      <c r="F41" s="91"/>
      <c r="G41" s="91"/>
      <c r="H41" s="91"/>
    </row>
    <row r="42" spans="1:8">
      <c r="A42" s="90" t="s">
        <v>175</v>
      </c>
      <c r="B42" s="91"/>
      <c r="C42" s="91"/>
      <c r="D42" s="91"/>
      <c r="E42" s="91"/>
      <c r="F42" s="91"/>
      <c r="G42" s="91"/>
      <c r="H42" s="91"/>
    </row>
    <row r="43" spans="1:8">
      <c r="A43" s="90" t="s">
        <v>176</v>
      </c>
      <c r="B43" s="91"/>
      <c r="C43" s="91"/>
      <c r="D43" s="91"/>
      <c r="E43" s="91"/>
      <c r="F43" s="91"/>
      <c r="G43" s="91"/>
      <c r="H43" s="91"/>
    </row>
    <row r="44" spans="1:8">
      <c r="A44" s="90" t="s">
        <v>177</v>
      </c>
      <c r="B44" s="91"/>
      <c r="C44" s="91"/>
      <c r="D44" s="91"/>
      <c r="E44" s="91"/>
      <c r="F44" s="91"/>
      <c r="G44" s="91"/>
      <c r="H44" s="91"/>
    </row>
    <row r="45" spans="1:8">
      <c r="A45" s="90" t="s">
        <v>178</v>
      </c>
      <c r="B45" s="91">
        <v>148133640</v>
      </c>
      <c r="C45" s="91"/>
      <c r="D45" s="91"/>
      <c r="E45" s="91">
        <v>148133640</v>
      </c>
      <c r="F45" s="91">
        <v>128720450</v>
      </c>
      <c r="G45" s="91">
        <v>4190761</v>
      </c>
      <c r="H45" s="91">
        <v>19413190</v>
      </c>
    </row>
    <row r="46" spans="1:8">
      <c r="A46" s="90" t="s">
        <v>179</v>
      </c>
      <c r="B46" s="91">
        <v>23724279800</v>
      </c>
      <c r="C46" s="91">
        <v>75108000</v>
      </c>
      <c r="D46" s="91"/>
      <c r="E46" s="91">
        <v>23799387800</v>
      </c>
      <c r="F46" s="91">
        <v>14715082683</v>
      </c>
      <c r="G46" s="91">
        <v>354537900</v>
      </c>
      <c r="H46" s="91">
        <v>9084305117</v>
      </c>
    </row>
    <row r="47" spans="1:8">
      <c r="A47" s="90" t="s">
        <v>180</v>
      </c>
      <c r="B47" s="91">
        <v>112340769807</v>
      </c>
      <c r="C47" s="91">
        <v>453205800</v>
      </c>
      <c r="D47" s="91"/>
      <c r="E47" s="91">
        <v>112793975607</v>
      </c>
      <c r="F47" s="91">
        <v>70299241896</v>
      </c>
      <c r="G47" s="91">
        <v>2295989990</v>
      </c>
      <c r="H47" s="91">
        <v>42494733711</v>
      </c>
    </row>
    <row r="48" spans="1:8">
      <c r="A48" s="90" t="s">
        <v>181</v>
      </c>
      <c r="B48" s="91">
        <v>15301800</v>
      </c>
      <c r="C48" s="91"/>
      <c r="D48" s="91"/>
      <c r="E48" s="91">
        <v>15301800</v>
      </c>
      <c r="F48" s="91">
        <v>1770840</v>
      </c>
      <c r="G48" s="91">
        <v>413730</v>
      </c>
      <c r="H48" s="91">
        <v>13530960</v>
      </c>
    </row>
    <row r="49" spans="1:8">
      <c r="A49" s="90" t="s">
        <v>182</v>
      </c>
      <c r="B49" s="91"/>
      <c r="C49" s="91"/>
      <c r="D49" s="91"/>
      <c r="E49" s="91"/>
      <c r="F49" s="91"/>
      <c r="G49" s="91"/>
      <c r="H49" s="91"/>
    </row>
    <row r="50" spans="1:8">
      <c r="A50" s="90" t="s">
        <v>183</v>
      </c>
      <c r="B50" s="91"/>
      <c r="C50" s="91"/>
      <c r="D50" s="91"/>
      <c r="E50" s="91"/>
      <c r="F50" s="91"/>
      <c r="G50" s="91"/>
      <c r="H50" s="91"/>
    </row>
    <row r="51" spans="1:8">
      <c r="A51" s="90" t="s">
        <v>184</v>
      </c>
      <c r="B51" s="91"/>
      <c r="C51" s="91"/>
      <c r="D51" s="91"/>
      <c r="E51" s="91"/>
      <c r="F51" s="91"/>
      <c r="G51" s="91"/>
      <c r="H51" s="91"/>
    </row>
    <row r="52" spans="1:8">
      <c r="A52" s="90" t="s">
        <v>185</v>
      </c>
      <c r="B52" s="91">
        <v>2096171649</v>
      </c>
      <c r="C52" s="91">
        <v>19718600</v>
      </c>
      <c r="D52" s="91"/>
      <c r="E52" s="91">
        <v>2115890249</v>
      </c>
      <c r="F52" s="91">
        <v>1923699831</v>
      </c>
      <c r="G52" s="91">
        <v>19364486</v>
      </c>
      <c r="H52" s="91">
        <v>192190418</v>
      </c>
    </row>
    <row r="53" spans="1:8">
      <c r="A53" s="90" t="s">
        <v>186</v>
      </c>
      <c r="B53" s="91"/>
      <c r="C53" s="91"/>
      <c r="D53" s="91"/>
      <c r="E53" s="91"/>
      <c r="F53" s="91"/>
      <c r="G53" s="91"/>
      <c r="H53" s="91"/>
    </row>
    <row r="54" spans="1:8">
      <c r="A54" s="90" t="s">
        <v>187</v>
      </c>
      <c r="B54" s="91">
        <v>3543118500</v>
      </c>
      <c r="C54" s="91"/>
      <c r="D54" s="91"/>
      <c r="E54" s="91">
        <v>3543118500</v>
      </c>
      <c r="F54" s="91">
        <v>3213243078</v>
      </c>
      <c r="G54" s="91">
        <v>38737627</v>
      </c>
      <c r="H54" s="91">
        <v>329875422</v>
      </c>
    </row>
    <row r="55" spans="1:8">
      <c r="A55" s="90" t="s">
        <v>188</v>
      </c>
      <c r="B55" s="91"/>
      <c r="C55" s="91"/>
      <c r="D55" s="91"/>
      <c r="E55" s="91"/>
      <c r="F55" s="91"/>
      <c r="G55" s="91"/>
      <c r="H55" s="91"/>
    </row>
    <row r="56" spans="1:8">
      <c r="A56" s="90" t="s">
        <v>189</v>
      </c>
      <c r="B56" s="91"/>
      <c r="C56" s="91"/>
      <c r="D56" s="91"/>
      <c r="E56" s="91"/>
      <c r="F56" s="91"/>
      <c r="G56" s="91"/>
      <c r="H56" s="91"/>
    </row>
    <row r="57" spans="1:8">
      <c r="A57" s="90" t="s">
        <v>190</v>
      </c>
      <c r="B57" s="91"/>
      <c r="C57" s="91"/>
      <c r="D57" s="91"/>
      <c r="E57" s="91"/>
      <c r="F57" s="91"/>
      <c r="G57" s="91"/>
      <c r="H57" s="91"/>
    </row>
    <row r="58" spans="1:8">
      <c r="A58" s="90" t="s">
        <v>191</v>
      </c>
      <c r="B58" s="91">
        <v>2601393</v>
      </c>
      <c r="C58" s="91"/>
      <c r="D58" s="91"/>
      <c r="E58" s="91">
        <v>2601393</v>
      </c>
      <c r="F58" s="91">
        <v>323667</v>
      </c>
      <c r="G58" s="91">
        <v>115151</v>
      </c>
      <c r="H58" s="91">
        <v>2277726</v>
      </c>
    </row>
    <row r="59" spans="1:8">
      <c r="A59" s="90" t="s">
        <v>192</v>
      </c>
      <c r="B59" s="91">
        <v>295193722</v>
      </c>
      <c r="C59" s="91">
        <v>1265000</v>
      </c>
      <c r="D59" s="91"/>
      <c r="E59" s="91">
        <v>296458722</v>
      </c>
      <c r="F59" s="91">
        <v>141673464</v>
      </c>
      <c r="G59" s="91">
        <v>13332127</v>
      </c>
      <c r="H59" s="91">
        <v>154785258</v>
      </c>
    </row>
    <row r="60" spans="1:8">
      <c r="A60" s="90" t="s">
        <v>193</v>
      </c>
      <c r="B60" s="91"/>
      <c r="C60" s="91"/>
      <c r="D60" s="91"/>
      <c r="E60" s="91"/>
      <c r="F60" s="91"/>
      <c r="G60" s="91"/>
      <c r="H60" s="91"/>
    </row>
    <row r="61" spans="1:8">
      <c r="A61" s="90" t="s">
        <v>194</v>
      </c>
      <c r="B61" s="91">
        <v>3439396107</v>
      </c>
      <c r="C61" s="91">
        <v>1466599059</v>
      </c>
      <c r="D61" s="91">
        <v>610529806</v>
      </c>
      <c r="E61" s="91">
        <v>4295465360</v>
      </c>
      <c r="F61" s="91"/>
      <c r="G61" s="91"/>
      <c r="H61" s="91">
        <v>4295465360</v>
      </c>
    </row>
    <row r="62" spans="1:8">
      <c r="A62" s="90" t="s">
        <v>195</v>
      </c>
      <c r="B62" s="91">
        <v>4650080624</v>
      </c>
      <c r="C62" s="91">
        <v>65057300</v>
      </c>
      <c r="D62" s="91">
        <v>37778000</v>
      </c>
      <c r="E62" s="91">
        <v>4677359924</v>
      </c>
      <c r="F62" s="91">
        <v>1960698453</v>
      </c>
      <c r="G62" s="91">
        <v>299416688</v>
      </c>
      <c r="H62" s="91">
        <v>2716661471</v>
      </c>
    </row>
    <row r="63" spans="1:8">
      <c r="A63" s="90" t="s">
        <v>196</v>
      </c>
      <c r="B63" s="91"/>
      <c r="C63" s="91"/>
      <c r="D63" s="91"/>
      <c r="E63" s="91"/>
      <c r="F63" s="91"/>
      <c r="G63" s="91"/>
      <c r="H63" s="91"/>
    </row>
    <row r="64" spans="1:8">
      <c r="A64" s="90" t="s">
        <v>197</v>
      </c>
      <c r="B64" s="91">
        <v>4650080624</v>
      </c>
      <c r="C64" s="91">
        <v>65057300</v>
      </c>
      <c r="D64" s="91">
        <v>37778000</v>
      </c>
      <c r="E64" s="91">
        <v>4677359924</v>
      </c>
      <c r="F64" s="91">
        <v>1960698453</v>
      </c>
      <c r="G64" s="91">
        <v>299416688</v>
      </c>
      <c r="H64" s="91">
        <v>2716661471</v>
      </c>
    </row>
    <row r="65" spans="1:8">
      <c r="A65" s="90" t="s">
        <v>198</v>
      </c>
      <c r="B65" s="91"/>
      <c r="C65" s="91"/>
      <c r="D65" s="91"/>
      <c r="E65" s="91"/>
      <c r="F65" s="91"/>
      <c r="G65" s="91"/>
      <c r="H65" s="91"/>
    </row>
    <row r="66" spans="1:8">
      <c r="A66" s="90" t="s">
        <v>199</v>
      </c>
      <c r="B66" s="91">
        <v>7724180</v>
      </c>
      <c r="C66" s="91">
        <v>9035200</v>
      </c>
      <c r="D66" s="91"/>
      <c r="E66" s="91">
        <v>16759380</v>
      </c>
      <c r="F66" s="91">
        <v>6844179</v>
      </c>
      <c r="G66" s="91">
        <v>328000</v>
      </c>
      <c r="H66" s="91">
        <v>9915201</v>
      </c>
    </row>
    <row r="67" spans="1:8">
      <c r="A67" s="90" t="s">
        <v>200</v>
      </c>
      <c r="B67" s="91">
        <v>7724180</v>
      </c>
      <c r="C67" s="91">
        <v>9035200</v>
      </c>
      <c r="D67" s="91"/>
      <c r="E67" s="91">
        <v>16759380</v>
      </c>
      <c r="F67" s="91">
        <v>6844179</v>
      </c>
      <c r="G67" s="91">
        <v>328000</v>
      </c>
      <c r="H67" s="91">
        <v>9915201</v>
      </c>
    </row>
    <row r="68" spans="1:8">
      <c r="A68" s="90" t="s">
        <v>201</v>
      </c>
      <c r="B68" s="91"/>
      <c r="C68" s="91"/>
      <c r="D68" s="91"/>
      <c r="E68" s="91"/>
      <c r="F68" s="91"/>
      <c r="G68" s="91"/>
      <c r="H68" s="91"/>
    </row>
    <row r="69" spans="1:8">
      <c r="A69" s="90" t="s">
        <v>202</v>
      </c>
      <c r="B69" s="91"/>
      <c r="C69" s="91"/>
      <c r="D69" s="91"/>
      <c r="E69" s="91"/>
      <c r="F69" s="91"/>
      <c r="G69" s="91"/>
      <c r="H69" s="91"/>
    </row>
    <row r="70" spans="1:8">
      <c r="A70" s="90" t="s">
        <v>203</v>
      </c>
      <c r="B70" s="91"/>
      <c r="C70" s="91"/>
      <c r="D70" s="91"/>
      <c r="E70" s="91"/>
      <c r="F70" s="91"/>
      <c r="G70" s="91"/>
      <c r="H70" s="91"/>
    </row>
    <row r="71" spans="1:8">
      <c r="A71" s="90" t="s">
        <v>204</v>
      </c>
      <c r="B71" s="91"/>
      <c r="C71" s="91"/>
      <c r="D71" s="91"/>
      <c r="E71" s="91"/>
      <c r="F71" s="91"/>
      <c r="G71" s="91"/>
      <c r="H71" s="91"/>
    </row>
    <row r="72" spans="1:8">
      <c r="A72" s="90" t="s">
        <v>205</v>
      </c>
      <c r="B72" s="91">
        <v>244854843480</v>
      </c>
      <c r="C72" s="91">
        <v>3396910629</v>
      </c>
      <c r="D72" s="91">
        <v>1712330793</v>
      </c>
      <c r="E72" s="91">
        <v>246539423316</v>
      </c>
      <c r="F72" s="91">
        <v>140203821306</v>
      </c>
      <c r="G72" s="91">
        <v>4922098575</v>
      </c>
      <c r="H72" s="91">
        <v>106335602010</v>
      </c>
    </row>
  </sheetData>
  <mergeCells count="1">
    <mergeCell ref="A1:H1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2"/>
  <sheetViews>
    <sheetView topLeftCell="A37" workbookViewId="0">
      <selection activeCell="E44" sqref="E44"/>
    </sheetView>
  </sheetViews>
  <sheetFormatPr defaultColWidth="9.81640625" defaultRowHeight="11"/>
  <cols>
    <col min="1" max="1" width="33.6328125" style="92" customWidth="1"/>
    <col min="2" max="11" width="17.1796875" style="92" customWidth="1"/>
    <col min="12" max="16384" width="9.81640625" style="92"/>
  </cols>
  <sheetData>
    <row r="1" spans="1:10" ht="21">
      <c r="A1" s="161" t="s">
        <v>206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3">
      <c r="A2" s="86" t="s">
        <v>566</v>
      </c>
      <c r="B2" s="86"/>
      <c r="C2" s="86"/>
      <c r="D2" s="86"/>
      <c r="E2" s="86"/>
      <c r="F2" s="86"/>
      <c r="G2" s="86"/>
      <c r="H2" s="87"/>
      <c r="I2" s="86"/>
      <c r="J2" s="87" t="s">
        <v>557</v>
      </c>
    </row>
    <row r="3" spans="1:10" ht="13">
      <c r="A3" s="86" t="s">
        <v>215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3">
      <c r="A4" s="86"/>
      <c r="B4" s="86"/>
      <c r="C4" s="86"/>
      <c r="D4" s="86"/>
      <c r="E4" s="86"/>
      <c r="F4" s="86"/>
      <c r="G4" s="86"/>
      <c r="H4" s="86"/>
      <c r="I4" s="86"/>
      <c r="J4" s="87" t="s">
        <v>131</v>
      </c>
    </row>
    <row r="5" spans="1:10" ht="22">
      <c r="A5" s="88" t="s">
        <v>132</v>
      </c>
      <c r="B5" s="89" t="s">
        <v>207</v>
      </c>
      <c r="C5" s="88" t="s">
        <v>208</v>
      </c>
      <c r="D5" s="88" t="s">
        <v>209</v>
      </c>
      <c r="E5" s="88" t="s">
        <v>210</v>
      </c>
      <c r="F5" s="88" t="s">
        <v>211</v>
      </c>
      <c r="G5" s="88" t="s">
        <v>212</v>
      </c>
      <c r="H5" s="88" t="s">
        <v>213</v>
      </c>
      <c r="I5" s="88" t="s">
        <v>214</v>
      </c>
      <c r="J5" s="88" t="s">
        <v>205</v>
      </c>
    </row>
    <row r="6" spans="1:10">
      <c r="A6" s="90" t="s">
        <v>139</v>
      </c>
      <c r="B6" s="91">
        <v>5291980188</v>
      </c>
      <c r="C6" s="91">
        <v>16489298079</v>
      </c>
      <c r="D6" s="91">
        <v>677462805</v>
      </c>
      <c r="E6" s="91">
        <v>5274954196</v>
      </c>
      <c r="F6" s="91">
        <v>4374379674</v>
      </c>
      <c r="G6" s="91">
        <v>1733512802</v>
      </c>
      <c r="H6" s="91">
        <v>8414851510</v>
      </c>
      <c r="I6" s="91"/>
      <c r="J6" s="91">
        <v>42256439254</v>
      </c>
    </row>
    <row r="7" spans="1:10">
      <c r="A7" s="90" t="s">
        <v>140</v>
      </c>
      <c r="B7" s="91">
        <v>1111608196</v>
      </c>
      <c r="C7" s="91">
        <v>4152244442</v>
      </c>
      <c r="D7" s="91">
        <v>281503499</v>
      </c>
      <c r="E7" s="91">
        <v>731943293</v>
      </c>
      <c r="F7" s="91">
        <v>754764752</v>
      </c>
      <c r="G7" s="91">
        <v>148576901</v>
      </c>
      <c r="H7" s="91">
        <v>5667643472</v>
      </c>
      <c r="I7" s="91"/>
      <c r="J7" s="91">
        <v>12848284555</v>
      </c>
    </row>
    <row r="8" spans="1:10">
      <c r="A8" s="90" t="s">
        <v>141</v>
      </c>
      <c r="B8" s="91"/>
      <c r="C8" s="91"/>
      <c r="D8" s="91"/>
      <c r="E8" s="91"/>
      <c r="F8" s="91"/>
      <c r="G8" s="91"/>
      <c r="H8" s="91"/>
      <c r="I8" s="91"/>
      <c r="J8" s="91"/>
    </row>
    <row r="9" spans="1:10">
      <c r="A9" s="90" t="s">
        <v>142</v>
      </c>
      <c r="B9" s="91">
        <v>2562393199</v>
      </c>
      <c r="C9" s="91">
        <v>10621337461</v>
      </c>
      <c r="D9" s="91">
        <v>271719561</v>
      </c>
      <c r="E9" s="91">
        <v>4535718007</v>
      </c>
      <c r="F9" s="91">
        <v>1564299173</v>
      </c>
      <c r="G9" s="91">
        <v>763756372</v>
      </c>
      <c r="H9" s="91">
        <v>2262095606</v>
      </c>
      <c r="I9" s="91"/>
      <c r="J9" s="91">
        <v>22581319379</v>
      </c>
    </row>
    <row r="10" spans="1:10">
      <c r="A10" s="90" t="s">
        <v>143</v>
      </c>
      <c r="B10" s="91"/>
      <c r="C10" s="91">
        <v>993306464</v>
      </c>
      <c r="D10" s="91">
        <v>72336325</v>
      </c>
      <c r="E10" s="91">
        <v>6514096</v>
      </c>
      <c r="F10" s="91">
        <v>298715745</v>
      </c>
      <c r="G10" s="91">
        <v>11782650</v>
      </c>
      <c r="H10" s="91">
        <v>238490229</v>
      </c>
      <c r="I10" s="91"/>
      <c r="J10" s="91">
        <v>1621145509</v>
      </c>
    </row>
    <row r="11" spans="1:10">
      <c r="A11" s="90" t="s">
        <v>144</v>
      </c>
      <c r="B11" s="91">
        <v>1617978793</v>
      </c>
      <c r="C11" s="91">
        <v>718909512</v>
      </c>
      <c r="D11" s="91">
        <v>45600420</v>
      </c>
      <c r="E11" s="91">
        <v>778800</v>
      </c>
      <c r="F11" s="91">
        <v>1713700004</v>
      </c>
      <c r="G11" s="91">
        <v>203538879</v>
      </c>
      <c r="H11" s="91">
        <v>173878803</v>
      </c>
      <c r="I11" s="91"/>
      <c r="J11" s="91">
        <v>4474385211</v>
      </c>
    </row>
    <row r="12" spans="1:10">
      <c r="A12" s="90" t="s">
        <v>145</v>
      </c>
      <c r="B12" s="91"/>
      <c r="C12" s="91"/>
      <c r="D12" s="91"/>
      <c r="E12" s="91"/>
      <c r="F12" s="91"/>
      <c r="G12" s="91"/>
      <c r="H12" s="91"/>
      <c r="I12" s="91"/>
      <c r="J12" s="91"/>
    </row>
    <row r="13" spans="1:10">
      <c r="A13" s="90" t="s">
        <v>146</v>
      </c>
      <c r="B13" s="91"/>
      <c r="C13" s="91"/>
      <c r="D13" s="91"/>
      <c r="E13" s="91"/>
      <c r="F13" s="91"/>
      <c r="G13" s="91"/>
      <c r="H13" s="91"/>
      <c r="I13" s="91"/>
      <c r="J13" s="91"/>
    </row>
    <row r="14" spans="1:10">
      <c r="A14" s="90" t="s">
        <v>147</v>
      </c>
      <c r="B14" s="91"/>
      <c r="C14" s="91"/>
      <c r="D14" s="91"/>
      <c r="E14" s="91"/>
      <c r="F14" s="91"/>
      <c r="G14" s="91"/>
      <c r="H14" s="91"/>
      <c r="I14" s="91"/>
      <c r="J14" s="91"/>
    </row>
    <row r="15" spans="1:10">
      <c r="A15" s="90" t="s">
        <v>148</v>
      </c>
      <c r="B15" s="91"/>
      <c r="C15" s="91"/>
      <c r="D15" s="91"/>
      <c r="E15" s="91"/>
      <c r="F15" s="91"/>
      <c r="G15" s="91"/>
      <c r="H15" s="91"/>
      <c r="I15" s="91"/>
      <c r="J15" s="91"/>
    </row>
    <row r="16" spans="1:10">
      <c r="A16" s="90" t="s">
        <v>149</v>
      </c>
      <c r="B16" s="91"/>
      <c r="C16" s="91">
        <v>3500200</v>
      </c>
      <c r="D16" s="91">
        <v>6303000</v>
      </c>
      <c r="E16" s="91"/>
      <c r="F16" s="91">
        <v>42900000</v>
      </c>
      <c r="G16" s="91">
        <v>605858000</v>
      </c>
      <c r="H16" s="91">
        <v>72743400</v>
      </c>
      <c r="I16" s="91"/>
      <c r="J16" s="91">
        <v>731304600</v>
      </c>
    </row>
    <row r="17" spans="1:10">
      <c r="A17" s="90" t="s">
        <v>150</v>
      </c>
      <c r="B17" s="91">
        <v>58178743060</v>
      </c>
      <c r="C17" s="91">
        <v>676220849</v>
      </c>
      <c r="D17" s="91">
        <v>3080000</v>
      </c>
      <c r="E17" s="91">
        <v>6043647</v>
      </c>
      <c r="F17" s="91">
        <v>2138561542</v>
      </c>
      <c r="G17" s="91">
        <v>343489372</v>
      </c>
      <c r="H17" s="91">
        <v>6447614</v>
      </c>
      <c r="I17" s="91"/>
      <c r="J17" s="91">
        <v>61352586084</v>
      </c>
    </row>
    <row r="18" spans="1:10">
      <c r="A18" s="90" t="s">
        <v>151</v>
      </c>
      <c r="B18" s="91"/>
      <c r="C18" s="91"/>
      <c r="D18" s="91"/>
      <c r="E18" s="91"/>
      <c r="F18" s="91"/>
      <c r="G18" s="91"/>
      <c r="H18" s="91"/>
      <c r="I18" s="91"/>
      <c r="J18" s="91"/>
    </row>
    <row r="19" spans="1:10">
      <c r="A19" s="90" t="s">
        <v>152</v>
      </c>
      <c r="B19" s="91">
        <v>694379399</v>
      </c>
      <c r="C19" s="91"/>
      <c r="D19" s="91"/>
      <c r="E19" s="91"/>
      <c r="F19" s="91">
        <v>54</v>
      </c>
      <c r="G19" s="91"/>
      <c r="H19" s="91"/>
      <c r="I19" s="91"/>
      <c r="J19" s="91">
        <v>694379453</v>
      </c>
    </row>
    <row r="20" spans="1:10">
      <c r="A20" s="90" t="s">
        <v>153</v>
      </c>
      <c r="B20" s="91">
        <v>96954</v>
      </c>
      <c r="C20" s="91"/>
      <c r="D20" s="91"/>
      <c r="E20" s="91"/>
      <c r="F20" s="91"/>
      <c r="G20" s="91"/>
      <c r="H20" s="91">
        <v>56759</v>
      </c>
      <c r="I20" s="91"/>
      <c r="J20" s="91">
        <v>153713</v>
      </c>
    </row>
    <row r="21" spans="1:10">
      <c r="A21" s="90" t="s">
        <v>154</v>
      </c>
      <c r="B21" s="91"/>
      <c r="C21" s="91"/>
      <c r="D21" s="91"/>
      <c r="E21" s="91"/>
      <c r="F21" s="91"/>
      <c r="G21" s="91"/>
      <c r="H21" s="91"/>
      <c r="I21" s="91"/>
      <c r="J21" s="91"/>
    </row>
    <row r="22" spans="1:10">
      <c r="A22" s="90" t="s">
        <v>155</v>
      </c>
      <c r="B22" s="91"/>
      <c r="C22" s="91"/>
      <c r="D22" s="91"/>
      <c r="E22" s="91"/>
      <c r="F22" s="91">
        <v>23</v>
      </c>
      <c r="G22" s="91"/>
      <c r="H22" s="91"/>
      <c r="I22" s="91"/>
      <c r="J22" s="91">
        <v>23</v>
      </c>
    </row>
    <row r="23" spans="1:10">
      <c r="A23" s="90" t="s">
        <v>156</v>
      </c>
      <c r="B23" s="91"/>
      <c r="C23" s="91"/>
      <c r="D23" s="91"/>
      <c r="E23" s="91"/>
      <c r="F23" s="91"/>
      <c r="G23" s="91"/>
      <c r="H23" s="91"/>
      <c r="I23" s="91"/>
      <c r="J23" s="91"/>
    </row>
    <row r="24" spans="1:10">
      <c r="A24" s="90" t="s">
        <v>157</v>
      </c>
      <c r="B24" s="91">
        <v>1808246561</v>
      </c>
      <c r="C24" s="91">
        <v>144436725</v>
      </c>
      <c r="D24" s="91"/>
      <c r="E24" s="91"/>
      <c r="F24" s="91">
        <v>1058250237</v>
      </c>
      <c r="G24" s="91"/>
      <c r="H24" s="91">
        <v>6114507</v>
      </c>
      <c r="I24" s="91"/>
      <c r="J24" s="91">
        <v>3017048030</v>
      </c>
    </row>
    <row r="25" spans="1:10">
      <c r="A25" s="90" t="s">
        <v>158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10">
      <c r="A26" s="90" t="s">
        <v>159</v>
      </c>
      <c r="B26" s="91"/>
      <c r="C26" s="91"/>
      <c r="D26" s="91"/>
      <c r="E26" s="91"/>
      <c r="F26" s="91"/>
      <c r="G26" s="91">
        <v>13613949</v>
      </c>
      <c r="H26" s="91">
        <v>1</v>
      </c>
      <c r="I26" s="91"/>
      <c r="J26" s="91">
        <v>13613950</v>
      </c>
    </row>
    <row r="27" spans="1:10">
      <c r="A27" s="90" t="s">
        <v>160</v>
      </c>
      <c r="B27" s="91"/>
      <c r="C27" s="91"/>
      <c r="D27" s="91"/>
      <c r="E27" s="91"/>
      <c r="F27" s="91"/>
      <c r="G27" s="91"/>
      <c r="H27" s="91"/>
      <c r="I27" s="91"/>
      <c r="J27" s="91"/>
    </row>
    <row r="28" spans="1:10">
      <c r="A28" s="90" t="s">
        <v>161</v>
      </c>
      <c r="B28" s="91"/>
      <c r="C28" s="91"/>
      <c r="D28" s="91"/>
      <c r="E28" s="91"/>
      <c r="F28" s="91"/>
      <c r="G28" s="91"/>
      <c r="H28" s="91"/>
      <c r="I28" s="91"/>
      <c r="J28" s="91"/>
    </row>
    <row r="29" spans="1:10">
      <c r="A29" s="90" t="s">
        <v>162</v>
      </c>
      <c r="B29" s="91">
        <v>6</v>
      </c>
      <c r="C29" s="91"/>
      <c r="D29" s="91"/>
      <c r="E29" s="91"/>
      <c r="F29" s="91"/>
      <c r="G29" s="91"/>
      <c r="H29" s="91"/>
      <c r="I29" s="91"/>
      <c r="J29" s="91">
        <v>6</v>
      </c>
    </row>
    <row r="30" spans="1:10">
      <c r="A30" s="90" t="s">
        <v>163</v>
      </c>
      <c r="B30" s="91"/>
      <c r="C30" s="91"/>
      <c r="D30" s="91"/>
      <c r="E30" s="91"/>
      <c r="F30" s="91">
        <v>36825772</v>
      </c>
      <c r="G30" s="91"/>
      <c r="H30" s="91"/>
      <c r="I30" s="91"/>
      <c r="J30" s="91">
        <v>36825772</v>
      </c>
    </row>
    <row r="31" spans="1:10">
      <c r="A31" s="90" t="s">
        <v>164</v>
      </c>
      <c r="B31" s="91">
        <v>4373011</v>
      </c>
      <c r="C31" s="91">
        <v>8572882</v>
      </c>
      <c r="D31" s="91"/>
      <c r="E31" s="91">
        <v>6043646</v>
      </c>
      <c r="F31" s="91">
        <v>743922390</v>
      </c>
      <c r="G31" s="91"/>
      <c r="H31" s="91">
        <v>276347</v>
      </c>
      <c r="I31" s="91"/>
      <c r="J31" s="91">
        <v>763188276</v>
      </c>
    </row>
    <row r="32" spans="1:10">
      <c r="A32" s="90" t="s">
        <v>165</v>
      </c>
      <c r="B32" s="91"/>
      <c r="C32" s="91"/>
      <c r="D32" s="91"/>
      <c r="E32" s="91"/>
      <c r="F32" s="91"/>
      <c r="G32" s="91"/>
      <c r="H32" s="91"/>
      <c r="I32" s="91"/>
      <c r="J32" s="91"/>
    </row>
    <row r="33" spans="1:10">
      <c r="A33" s="90" t="s">
        <v>166</v>
      </c>
      <c r="B33" s="91"/>
      <c r="C33" s="91"/>
      <c r="D33" s="91"/>
      <c r="E33" s="91"/>
      <c r="F33" s="91"/>
      <c r="G33" s="91"/>
      <c r="H33" s="91"/>
      <c r="I33" s="91"/>
      <c r="J33" s="91"/>
    </row>
    <row r="34" spans="1:10">
      <c r="A34" s="90" t="s">
        <v>167</v>
      </c>
      <c r="B34" s="91"/>
      <c r="C34" s="91"/>
      <c r="D34" s="91"/>
      <c r="E34" s="91"/>
      <c r="F34" s="91"/>
      <c r="G34" s="91">
        <v>1</v>
      </c>
      <c r="H34" s="91"/>
      <c r="I34" s="91"/>
      <c r="J34" s="91">
        <v>1</v>
      </c>
    </row>
    <row r="35" spans="1:10">
      <c r="A35" s="90" t="s">
        <v>168</v>
      </c>
      <c r="B35" s="91"/>
      <c r="C35" s="91"/>
      <c r="D35" s="91"/>
      <c r="E35" s="91"/>
      <c r="F35" s="91"/>
      <c r="G35" s="91"/>
      <c r="H35" s="91"/>
      <c r="I35" s="91"/>
      <c r="J35" s="91"/>
    </row>
    <row r="36" spans="1:10">
      <c r="A36" s="90" t="s">
        <v>169</v>
      </c>
      <c r="B36" s="91"/>
      <c r="C36" s="91"/>
      <c r="D36" s="91"/>
      <c r="E36" s="91"/>
      <c r="F36" s="91"/>
      <c r="G36" s="91"/>
      <c r="H36" s="91"/>
      <c r="I36" s="91"/>
      <c r="J36" s="91"/>
    </row>
    <row r="37" spans="1:10">
      <c r="A37" s="90" t="s">
        <v>170</v>
      </c>
      <c r="B37" s="91"/>
      <c r="C37" s="91"/>
      <c r="D37" s="91"/>
      <c r="E37" s="91"/>
      <c r="F37" s="91"/>
      <c r="G37" s="91"/>
      <c r="H37" s="91"/>
      <c r="I37" s="91"/>
      <c r="J37" s="91"/>
    </row>
    <row r="38" spans="1:10">
      <c r="A38" s="90" t="s">
        <v>171</v>
      </c>
      <c r="B38" s="91">
        <v>593342</v>
      </c>
      <c r="C38" s="91">
        <v>215000530</v>
      </c>
      <c r="D38" s="91"/>
      <c r="E38" s="91"/>
      <c r="F38" s="91">
        <v>25205826</v>
      </c>
      <c r="G38" s="91"/>
      <c r="H38" s="91"/>
      <c r="I38" s="91"/>
      <c r="J38" s="91">
        <v>240799698</v>
      </c>
    </row>
    <row r="39" spans="1:10">
      <c r="A39" s="90" t="s">
        <v>172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0">
      <c r="A40" s="90" t="s">
        <v>173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0">
      <c r="A41" s="90" t="s">
        <v>174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10">
      <c r="A42" s="90" t="s">
        <v>175</v>
      </c>
      <c r="B42" s="91"/>
      <c r="C42" s="91"/>
      <c r="D42" s="91"/>
      <c r="E42" s="91"/>
      <c r="F42" s="91"/>
      <c r="G42" s="91"/>
      <c r="H42" s="91"/>
      <c r="I42" s="91"/>
      <c r="J42" s="91"/>
    </row>
    <row r="43" spans="1:10">
      <c r="A43" s="90" t="s">
        <v>176</v>
      </c>
      <c r="B43" s="91"/>
      <c r="C43" s="91"/>
      <c r="D43" s="91"/>
      <c r="E43" s="91"/>
      <c r="F43" s="91"/>
      <c r="G43" s="91"/>
      <c r="H43" s="91"/>
      <c r="I43" s="91"/>
      <c r="J43" s="91"/>
    </row>
    <row r="44" spans="1:10">
      <c r="A44" s="90" t="s">
        <v>177</v>
      </c>
      <c r="B44" s="91"/>
      <c r="C44" s="91"/>
      <c r="D44" s="91"/>
      <c r="E44" s="91"/>
      <c r="F44" s="91"/>
      <c r="G44" s="91"/>
      <c r="H44" s="91"/>
      <c r="I44" s="91"/>
      <c r="J44" s="91"/>
    </row>
    <row r="45" spans="1:10">
      <c r="A45" s="90" t="s">
        <v>178</v>
      </c>
      <c r="B45" s="91"/>
      <c r="C45" s="91">
        <v>14952768</v>
      </c>
      <c r="D45" s="91"/>
      <c r="E45" s="91"/>
      <c r="F45" s="91">
        <v>4460422</v>
      </c>
      <c r="G45" s="91"/>
      <c r="H45" s="91"/>
      <c r="I45" s="91"/>
      <c r="J45" s="91">
        <v>19413190</v>
      </c>
    </row>
    <row r="46" spans="1:10">
      <c r="A46" s="90" t="s">
        <v>179</v>
      </c>
      <c r="B46" s="91">
        <v>9084305117</v>
      </c>
      <c r="C46" s="91"/>
      <c r="D46" s="91"/>
      <c r="E46" s="91"/>
      <c r="F46" s="91"/>
      <c r="G46" s="91"/>
      <c r="H46" s="91"/>
      <c r="I46" s="91"/>
      <c r="J46" s="91">
        <v>9084305117</v>
      </c>
    </row>
    <row r="47" spans="1:10">
      <c r="A47" s="90" t="s">
        <v>180</v>
      </c>
      <c r="B47" s="91">
        <v>42233695385</v>
      </c>
      <c r="C47" s="91"/>
      <c r="D47" s="91"/>
      <c r="E47" s="91"/>
      <c r="F47" s="91">
        <v>261038326</v>
      </c>
      <c r="G47" s="91"/>
      <c r="H47" s="91"/>
      <c r="I47" s="91"/>
      <c r="J47" s="91">
        <v>42494733711</v>
      </c>
    </row>
    <row r="48" spans="1:10">
      <c r="A48" s="90" t="s">
        <v>181</v>
      </c>
      <c r="B48" s="91">
        <v>13530960</v>
      </c>
      <c r="C48" s="91"/>
      <c r="D48" s="91"/>
      <c r="E48" s="91"/>
      <c r="F48" s="91"/>
      <c r="G48" s="91"/>
      <c r="H48" s="91"/>
      <c r="I48" s="91"/>
      <c r="J48" s="91">
        <v>13530960</v>
      </c>
    </row>
    <row r="49" spans="1:10">
      <c r="A49" s="90" t="s">
        <v>182</v>
      </c>
      <c r="B49" s="91"/>
      <c r="C49" s="91"/>
      <c r="D49" s="91"/>
      <c r="E49" s="91"/>
      <c r="F49" s="91"/>
      <c r="G49" s="91"/>
      <c r="H49" s="91"/>
      <c r="I49" s="91"/>
      <c r="J49" s="91"/>
    </row>
    <row r="50" spans="1:10">
      <c r="A50" s="90" t="s">
        <v>183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>
      <c r="A51" s="90" t="s">
        <v>184</v>
      </c>
      <c r="B51" s="91"/>
      <c r="C51" s="91"/>
      <c r="D51" s="91"/>
      <c r="E51" s="91"/>
      <c r="F51" s="91"/>
      <c r="G51" s="91"/>
      <c r="H51" s="91"/>
      <c r="I51" s="91"/>
      <c r="J51" s="91"/>
    </row>
    <row r="52" spans="1:10">
      <c r="A52" s="90" t="s">
        <v>185</v>
      </c>
      <c r="B52" s="91">
        <v>36663401</v>
      </c>
      <c r="C52" s="91">
        <v>148900939</v>
      </c>
      <c r="D52" s="91">
        <v>3080000</v>
      </c>
      <c r="E52" s="91"/>
      <c r="F52" s="91">
        <v>3546078</v>
      </c>
      <c r="G52" s="91"/>
      <c r="H52" s="91"/>
      <c r="I52" s="91"/>
      <c r="J52" s="91">
        <v>192190418</v>
      </c>
    </row>
    <row r="53" spans="1:10">
      <c r="A53" s="90" t="s">
        <v>186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10">
      <c r="A54" s="90" t="s">
        <v>187</v>
      </c>
      <c r="B54" s="91"/>
      <c r="C54" s="91"/>
      <c r="D54" s="91"/>
      <c r="E54" s="91"/>
      <c r="F54" s="91"/>
      <c r="G54" s="91">
        <v>329875422</v>
      </c>
      <c r="H54" s="91"/>
      <c r="I54" s="91"/>
      <c r="J54" s="91">
        <v>329875422</v>
      </c>
    </row>
    <row r="55" spans="1:10">
      <c r="A55" s="90" t="s">
        <v>188</v>
      </c>
      <c r="B55" s="91"/>
      <c r="C55" s="91"/>
      <c r="D55" s="91"/>
      <c r="E55" s="91"/>
      <c r="F55" s="91"/>
      <c r="G55" s="91"/>
      <c r="H55" s="91"/>
      <c r="I55" s="91"/>
      <c r="J55" s="91"/>
    </row>
    <row r="56" spans="1:10">
      <c r="A56" s="90" t="s">
        <v>189</v>
      </c>
      <c r="B56" s="91"/>
      <c r="C56" s="91"/>
      <c r="D56" s="91"/>
      <c r="E56" s="91"/>
      <c r="F56" s="91"/>
      <c r="G56" s="91"/>
      <c r="H56" s="91"/>
      <c r="I56" s="91"/>
      <c r="J56" s="91"/>
    </row>
    <row r="57" spans="1:10">
      <c r="A57" s="90" t="s">
        <v>190</v>
      </c>
      <c r="B57" s="91"/>
      <c r="C57" s="91"/>
      <c r="D57" s="91"/>
      <c r="E57" s="91"/>
      <c r="F57" s="91"/>
      <c r="G57" s="91"/>
      <c r="H57" s="91"/>
      <c r="I57" s="91"/>
      <c r="J57" s="91"/>
    </row>
    <row r="58" spans="1:10">
      <c r="A58" s="90" t="s">
        <v>191</v>
      </c>
      <c r="B58" s="91"/>
      <c r="C58" s="91"/>
      <c r="D58" s="91"/>
      <c r="E58" s="91"/>
      <c r="F58" s="91">
        <v>2277726</v>
      </c>
      <c r="G58" s="91"/>
      <c r="H58" s="91"/>
      <c r="I58" s="91"/>
      <c r="J58" s="91">
        <v>2277726</v>
      </c>
    </row>
    <row r="59" spans="1:10">
      <c r="A59" s="90" t="s">
        <v>192</v>
      </c>
      <c r="B59" s="91">
        <v>7393564</v>
      </c>
      <c r="C59" s="91">
        <v>144357005</v>
      </c>
      <c r="D59" s="91"/>
      <c r="E59" s="91">
        <v>1</v>
      </c>
      <c r="F59" s="91">
        <v>3034688</v>
      </c>
      <c r="G59" s="91"/>
      <c r="H59" s="91"/>
      <c r="I59" s="91"/>
      <c r="J59" s="91">
        <v>154785258</v>
      </c>
    </row>
    <row r="60" spans="1:10">
      <c r="A60" s="90" t="s">
        <v>193</v>
      </c>
      <c r="B60" s="91"/>
      <c r="C60" s="91"/>
      <c r="D60" s="91"/>
      <c r="E60" s="91"/>
      <c r="F60" s="91"/>
      <c r="G60" s="91"/>
      <c r="H60" s="91"/>
      <c r="I60" s="91"/>
      <c r="J60" s="91"/>
    </row>
    <row r="61" spans="1:10">
      <c r="A61" s="90" t="s">
        <v>194</v>
      </c>
      <c r="B61" s="91">
        <v>4295465360</v>
      </c>
      <c r="C61" s="91"/>
      <c r="D61" s="91"/>
      <c r="E61" s="91"/>
      <c r="F61" s="91"/>
      <c r="G61" s="91"/>
      <c r="H61" s="91"/>
      <c r="I61" s="91"/>
      <c r="J61" s="91">
        <v>4295465360</v>
      </c>
    </row>
    <row r="62" spans="1:10">
      <c r="A62" s="90" t="s">
        <v>195</v>
      </c>
      <c r="B62" s="91">
        <v>2159623</v>
      </c>
      <c r="C62" s="91">
        <v>357208709</v>
      </c>
      <c r="D62" s="91">
        <v>51214170</v>
      </c>
      <c r="E62" s="91">
        <v>2169159013</v>
      </c>
      <c r="F62" s="91">
        <v>26416411</v>
      </c>
      <c r="G62" s="91">
        <v>55603934</v>
      </c>
      <c r="H62" s="91">
        <v>54899611</v>
      </c>
      <c r="I62" s="91"/>
      <c r="J62" s="91">
        <v>2716661471</v>
      </c>
    </row>
    <row r="63" spans="1:10">
      <c r="A63" s="90" t="s">
        <v>196</v>
      </c>
      <c r="B63" s="91"/>
      <c r="C63" s="91"/>
      <c r="D63" s="91"/>
      <c r="E63" s="91"/>
      <c r="F63" s="91"/>
      <c r="G63" s="91"/>
      <c r="H63" s="91"/>
      <c r="I63" s="91"/>
      <c r="J63" s="91"/>
    </row>
    <row r="64" spans="1:10">
      <c r="A64" s="90" t="s">
        <v>197</v>
      </c>
      <c r="B64" s="91">
        <v>2159623</v>
      </c>
      <c r="C64" s="91">
        <v>357208709</v>
      </c>
      <c r="D64" s="91">
        <v>51214170</v>
      </c>
      <c r="E64" s="91">
        <v>2169159013</v>
      </c>
      <c r="F64" s="91">
        <v>26416411</v>
      </c>
      <c r="G64" s="91">
        <v>55603934</v>
      </c>
      <c r="H64" s="91">
        <v>54899611</v>
      </c>
      <c r="I64" s="91"/>
      <c r="J64" s="91">
        <v>2716661471</v>
      </c>
    </row>
    <row r="65" spans="1:10">
      <c r="A65" s="90" t="s">
        <v>198</v>
      </c>
      <c r="B65" s="91"/>
      <c r="C65" s="91"/>
      <c r="D65" s="91"/>
      <c r="E65" s="91"/>
      <c r="F65" s="91"/>
      <c r="G65" s="91"/>
      <c r="H65" s="91"/>
      <c r="I65" s="91"/>
      <c r="J65" s="91"/>
    </row>
    <row r="66" spans="1:10">
      <c r="A66" s="90" t="s">
        <v>199</v>
      </c>
      <c r="B66" s="91">
        <v>2497000</v>
      </c>
      <c r="C66" s="91"/>
      <c r="D66" s="91">
        <v>1</v>
      </c>
      <c r="E66" s="91"/>
      <c r="F66" s="91">
        <v>880000</v>
      </c>
      <c r="G66" s="91"/>
      <c r="H66" s="91">
        <v>6538200</v>
      </c>
      <c r="I66" s="91"/>
      <c r="J66" s="91">
        <v>9915201</v>
      </c>
    </row>
    <row r="67" spans="1:10">
      <c r="A67" s="90" t="s">
        <v>200</v>
      </c>
      <c r="B67" s="91">
        <v>2497000</v>
      </c>
      <c r="C67" s="91"/>
      <c r="D67" s="91">
        <v>1</v>
      </c>
      <c r="E67" s="91"/>
      <c r="F67" s="91">
        <v>880000</v>
      </c>
      <c r="G67" s="91"/>
      <c r="H67" s="91">
        <v>6538200</v>
      </c>
      <c r="I67" s="91"/>
      <c r="J67" s="91">
        <v>9915201</v>
      </c>
    </row>
    <row r="68" spans="1:10">
      <c r="A68" s="90" t="s">
        <v>201</v>
      </c>
      <c r="B68" s="91"/>
      <c r="C68" s="91"/>
      <c r="D68" s="91"/>
      <c r="E68" s="91"/>
      <c r="F68" s="91"/>
      <c r="G68" s="91"/>
      <c r="H68" s="91"/>
      <c r="I68" s="91"/>
      <c r="J68" s="91"/>
    </row>
    <row r="69" spans="1:10">
      <c r="A69" s="90" t="s">
        <v>202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>
      <c r="A70" s="90" t="s">
        <v>203</v>
      </c>
      <c r="B70" s="91"/>
      <c r="C70" s="91"/>
      <c r="D70" s="91"/>
      <c r="E70" s="91"/>
      <c r="F70" s="91"/>
      <c r="G70" s="91"/>
      <c r="H70" s="91"/>
      <c r="I70" s="91"/>
      <c r="J70" s="91"/>
    </row>
    <row r="71" spans="1:10">
      <c r="A71" s="90" t="s">
        <v>204</v>
      </c>
      <c r="B71" s="91"/>
      <c r="C71" s="91"/>
      <c r="D71" s="91"/>
      <c r="E71" s="91"/>
      <c r="F71" s="91"/>
      <c r="G71" s="91"/>
      <c r="H71" s="91"/>
      <c r="I71" s="91"/>
      <c r="J71" s="91"/>
    </row>
    <row r="72" spans="1:10">
      <c r="A72" s="90" t="s">
        <v>205</v>
      </c>
      <c r="B72" s="91">
        <v>63475379871</v>
      </c>
      <c r="C72" s="91">
        <v>17522727637</v>
      </c>
      <c r="D72" s="91">
        <v>731756976</v>
      </c>
      <c r="E72" s="91">
        <v>7450156856</v>
      </c>
      <c r="F72" s="91">
        <v>6540237627</v>
      </c>
      <c r="G72" s="91">
        <v>2132606108</v>
      </c>
      <c r="H72" s="91">
        <v>8482736935</v>
      </c>
      <c r="I72" s="91"/>
      <c r="J72" s="91">
        <v>106335602010</v>
      </c>
    </row>
  </sheetData>
  <mergeCells count="1">
    <mergeCell ref="A1:J1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AQ190"/>
  <sheetViews>
    <sheetView topLeftCell="A71" zoomScale="85" zoomScaleNormal="85" zoomScaleSheetLayoutView="85" workbookViewId="0">
      <selection activeCell="N115" sqref="N115:O116"/>
    </sheetView>
  </sheetViews>
  <sheetFormatPr defaultColWidth="9" defaultRowHeight="13" outlineLevelRow="1" outlineLevelCol="1"/>
  <cols>
    <col min="1" max="1" width="0.90625" style="2" customWidth="1"/>
    <col min="2" max="2" width="3.81640625" style="2" customWidth="1"/>
    <col min="3" max="3" width="16.81640625" style="2" customWidth="1"/>
    <col min="4" max="5" width="8.453125" style="2" customWidth="1"/>
    <col min="6" max="9" width="8.453125" style="55" hidden="1" customWidth="1" outlineLevel="1"/>
    <col min="10" max="10" width="8.453125" style="2" customWidth="1" collapsed="1"/>
    <col min="11" max="21" width="8.453125" style="2" customWidth="1"/>
    <col min="22" max="22" width="16.1796875" style="2" customWidth="1"/>
    <col min="23" max="23" width="0.6328125" style="2" customWidth="1"/>
    <col min="24" max="24" width="0.36328125" style="2" customWidth="1"/>
    <col min="25" max="42" width="9" style="2"/>
    <col min="43" max="43" width="11.81640625" style="2" bestFit="1" customWidth="1"/>
    <col min="44" max="16384" width="9" style="2"/>
  </cols>
  <sheetData>
    <row r="1" spans="2:22">
      <c r="B1" s="186" t="s">
        <v>107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2:22" ht="16.5">
      <c r="B2" s="4" t="s">
        <v>4</v>
      </c>
      <c r="C2" s="5"/>
      <c r="D2" s="6"/>
      <c r="E2" s="6"/>
      <c r="F2" s="48"/>
      <c r="G2" s="48"/>
      <c r="H2" s="48"/>
      <c r="I2" s="4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" t="s">
        <v>0</v>
      </c>
      <c r="V2" s="6"/>
    </row>
    <row r="3" spans="2:22" ht="45" customHeight="1">
      <c r="B3" s="130" t="s">
        <v>5</v>
      </c>
      <c r="C3" s="130"/>
      <c r="D3" s="136" t="s">
        <v>6</v>
      </c>
      <c r="E3" s="129"/>
      <c r="F3" s="167" t="s">
        <v>493</v>
      </c>
      <c r="G3" s="168"/>
      <c r="H3" s="167" t="s">
        <v>493</v>
      </c>
      <c r="I3" s="168"/>
      <c r="J3" s="136" t="s">
        <v>35</v>
      </c>
      <c r="K3" s="129"/>
      <c r="L3" s="136" t="s">
        <v>7</v>
      </c>
      <c r="M3" s="129"/>
      <c r="N3" s="136" t="s">
        <v>36</v>
      </c>
      <c r="O3" s="129"/>
      <c r="P3" s="136" t="s">
        <v>8</v>
      </c>
      <c r="Q3" s="129"/>
      <c r="R3" s="129" t="s">
        <v>9</v>
      </c>
      <c r="S3" s="130"/>
      <c r="T3" s="131" t="s">
        <v>10</v>
      </c>
      <c r="U3" s="132"/>
      <c r="V3" s="7"/>
    </row>
    <row r="4" spans="2:22">
      <c r="B4" s="133" t="s">
        <v>11</v>
      </c>
      <c r="C4" s="133"/>
      <c r="D4" s="134">
        <f>+SUM(D5:E13)</f>
        <v>294797034</v>
      </c>
      <c r="E4" s="135"/>
      <c r="F4" s="164">
        <f>+SUM(F5:G13)</f>
        <v>299517498</v>
      </c>
      <c r="G4" s="165"/>
      <c r="H4" s="164">
        <f>+SUM(H5:I13)</f>
        <v>4720464</v>
      </c>
      <c r="I4" s="165"/>
      <c r="J4" s="134">
        <f>+SUM(J5:K13)</f>
        <v>5398981</v>
      </c>
      <c r="K4" s="135"/>
      <c r="L4" s="134">
        <f>+SUM(L5:M13)</f>
        <v>3478</v>
      </c>
      <c r="M4" s="135"/>
      <c r="N4" s="134">
        <f t="shared" ref="N4:N21" si="0">+D4+J4-L4</f>
        <v>300192537</v>
      </c>
      <c r="O4" s="135"/>
      <c r="P4" s="134">
        <f>+SUM(P5:Q13)</f>
        <v>174435744</v>
      </c>
      <c r="Q4" s="135"/>
      <c r="R4" s="134">
        <f>+SUM(R5:S13)</f>
        <v>4118255</v>
      </c>
      <c r="S4" s="135"/>
      <c r="T4" s="134">
        <f>+N4-P4</f>
        <v>125756793</v>
      </c>
      <c r="U4" s="135"/>
      <c r="V4" s="7"/>
    </row>
    <row r="5" spans="2:22">
      <c r="B5" s="133" t="s">
        <v>12</v>
      </c>
      <c r="C5" s="133"/>
      <c r="D5" s="134">
        <f>+D53+D101+D149</f>
        <v>18318882</v>
      </c>
      <c r="E5" s="135"/>
      <c r="F5" s="164">
        <f t="shared" ref="D5:F13" si="1">+F53+F101+F149</f>
        <v>18612215</v>
      </c>
      <c r="G5" s="165"/>
      <c r="H5" s="164">
        <f t="shared" ref="H5" si="2">+H53+H101+H149</f>
        <v>293333</v>
      </c>
      <c r="I5" s="165"/>
      <c r="J5" s="134">
        <f>+J53+J101+J149</f>
        <v>293549</v>
      </c>
      <c r="K5" s="135"/>
      <c r="L5" s="134">
        <f>+L53+L101+L149</f>
        <v>216</v>
      </c>
      <c r="M5" s="135"/>
      <c r="N5" s="134">
        <f t="shared" si="0"/>
        <v>18612215</v>
      </c>
      <c r="O5" s="135"/>
      <c r="P5" s="134">
        <f t="shared" ref="P5:P13" si="3">+P53+P101+P149</f>
        <v>0</v>
      </c>
      <c r="Q5" s="135"/>
      <c r="R5" s="134">
        <f t="shared" ref="R5:R13" si="4">+R53+R101+R149</f>
        <v>0</v>
      </c>
      <c r="S5" s="135"/>
      <c r="T5" s="134">
        <f>+N5-P5</f>
        <v>18612215</v>
      </c>
      <c r="U5" s="135"/>
      <c r="V5" s="7"/>
    </row>
    <row r="6" spans="2:22">
      <c r="B6" s="137" t="s">
        <v>13</v>
      </c>
      <c r="C6" s="137"/>
      <c r="D6" s="134">
        <f t="shared" si="1"/>
        <v>0</v>
      </c>
      <c r="E6" s="135"/>
      <c r="F6" s="164">
        <f t="shared" si="1"/>
        <v>0</v>
      </c>
      <c r="G6" s="165"/>
      <c r="H6" s="164">
        <f t="shared" ref="H6" si="5">+H54+H102+H150</f>
        <v>0</v>
      </c>
      <c r="I6" s="165"/>
      <c r="J6" s="134">
        <f t="shared" ref="J6:J13" si="6">+J54+J102+J150</f>
        <v>0</v>
      </c>
      <c r="K6" s="135"/>
      <c r="L6" s="134">
        <f t="shared" ref="L6:L13" si="7">+L54+L102+L150</f>
        <v>0</v>
      </c>
      <c r="M6" s="135"/>
      <c r="N6" s="134">
        <f t="shared" si="0"/>
        <v>0</v>
      </c>
      <c r="O6" s="135"/>
      <c r="P6" s="134">
        <f t="shared" si="3"/>
        <v>0</v>
      </c>
      <c r="Q6" s="135"/>
      <c r="R6" s="134">
        <f t="shared" si="4"/>
        <v>0</v>
      </c>
      <c r="S6" s="135"/>
      <c r="T6" s="134">
        <f t="shared" ref="T6:T20" si="8">+N6-P6</f>
        <v>0</v>
      </c>
      <c r="U6" s="135"/>
      <c r="V6" s="7"/>
    </row>
    <row r="7" spans="2:22">
      <c r="B7" s="137" t="s">
        <v>14</v>
      </c>
      <c r="C7" s="137"/>
      <c r="D7" s="134">
        <f t="shared" si="1"/>
        <v>276478152</v>
      </c>
      <c r="E7" s="135"/>
      <c r="F7" s="164">
        <f t="shared" si="1"/>
        <v>280905283</v>
      </c>
      <c r="G7" s="165"/>
      <c r="H7" s="164">
        <f t="shared" ref="H7" si="9">+H55+H103+H151</f>
        <v>4427131</v>
      </c>
      <c r="I7" s="165"/>
      <c r="J7" s="134">
        <f t="shared" si="6"/>
        <v>5105432</v>
      </c>
      <c r="K7" s="135"/>
      <c r="L7" s="134">
        <f t="shared" si="7"/>
        <v>3262</v>
      </c>
      <c r="M7" s="135"/>
      <c r="N7" s="134">
        <f t="shared" si="0"/>
        <v>281580322</v>
      </c>
      <c r="O7" s="135"/>
      <c r="P7" s="134">
        <f t="shared" si="3"/>
        <v>174435744</v>
      </c>
      <c r="Q7" s="135"/>
      <c r="R7" s="134">
        <f t="shared" si="4"/>
        <v>4118255</v>
      </c>
      <c r="S7" s="135"/>
      <c r="T7" s="134">
        <f t="shared" si="8"/>
        <v>107144578</v>
      </c>
      <c r="U7" s="135"/>
      <c r="V7" s="7"/>
    </row>
    <row r="8" spans="2:22">
      <c r="B8" s="133" t="s">
        <v>15</v>
      </c>
      <c r="C8" s="133"/>
      <c r="D8" s="134">
        <f t="shared" si="1"/>
        <v>0</v>
      </c>
      <c r="E8" s="135"/>
      <c r="F8" s="164">
        <f t="shared" si="1"/>
        <v>0</v>
      </c>
      <c r="G8" s="165"/>
      <c r="H8" s="164">
        <f t="shared" ref="H8" si="10">+H56+H104+H152</f>
        <v>0</v>
      </c>
      <c r="I8" s="165"/>
      <c r="J8" s="134">
        <f t="shared" si="6"/>
        <v>0</v>
      </c>
      <c r="K8" s="135"/>
      <c r="L8" s="134">
        <f t="shared" si="7"/>
        <v>0</v>
      </c>
      <c r="M8" s="135"/>
      <c r="N8" s="134">
        <f t="shared" si="0"/>
        <v>0</v>
      </c>
      <c r="O8" s="135"/>
      <c r="P8" s="134">
        <f t="shared" si="3"/>
        <v>0</v>
      </c>
      <c r="Q8" s="135"/>
      <c r="R8" s="134">
        <f t="shared" si="4"/>
        <v>0</v>
      </c>
      <c r="S8" s="135"/>
      <c r="T8" s="134">
        <f t="shared" si="8"/>
        <v>0</v>
      </c>
      <c r="U8" s="135"/>
      <c r="V8" s="7"/>
    </row>
    <row r="9" spans="2:22">
      <c r="B9" s="141" t="s">
        <v>16</v>
      </c>
      <c r="C9" s="141"/>
      <c r="D9" s="134">
        <f t="shared" si="1"/>
        <v>0</v>
      </c>
      <c r="E9" s="135"/>
      <c r="F9" s="164">
        <f t="shared" si="1"/>
        <v>0</v>
      </c>
      <c r="G9" s="165"/>
      <c r="H9" s="164">
        <f t="shared" ref="H9" si="11">+H57+H105+H153</f>
        <v>0</v>
      </c>
      <c r="I9" s="165"/>
      <c r="J9" s="134">
        <f t="shared" si="6"/>
        <v>0</v>
      </c>
      <c r="K9" s="135"/>
      <c r="L9" s="134">
        <f t="shared" si="7"/>
        <v>0</v>
      </c>
      <c r="M9" s="135"/>
      <c r="N9" s="134">
        <f t="shared" si="0"/>
        <v>0</v>
      </c>
      <c r="O9" s="135"/>
      <c r="P9" s="134">
        <f t="shared" si="3"/>
        <v>0</v>
      </c>
      <c r="Q9" s="135"/>
      <c r="R9" s="134">
        <f t="shared" si="4"/>
        <v>0</v>
      </c>
      <c r="S9" s="135"/>
      <c r="T9" s="134">
        <f t="shared" si="8"/>
        <v>0</v>
      </c>
      <c r="U9" s="135"/>
      <c r="V9" s="7"/>
    </row>
    <row r="10" spans="2:22">
      <c r="B10" s="140" t="s">
        <v>17</v>
      </c>
      <c r="C10" s="140"/>
      <c r="D10" s="134">
        <f t="shared" si="1"/>
        <v>0</v>
      </c>
      <c r="E10" s="135"/>
      <c r="F10" s="164">
        <f t="shared" si="1"/>
        <v>0</v>
      </c>
      <c r="G10" s="165"/>
      <c r="H10" s="164">
        <f t="shared" ref="H10" si="12">+H58+H106+H154</f>
        <v>0</v>
      </c>
      <c r="I10" s="165"/>
      <c r="J10" s="134">
        <f t="shared" si="6"/>
        <v>0</v>
      </c>
      <c r="K10" s="135"/>
      <c r="L10" s="134">
        <f t="shared" si="7"/>
        <v>0</v>
      </c>
      <c r="M10" s="135"/>
      <c r="N10" s="134">
        <f t="shared" si="0"/>
        <v>0</v>
      </c>
      <c r="O10" s="135"/>
      <c r="P10" s="134">
        <f t="shared" si="3"/>
        <v>0</v>
      </c>
      <c r="Q10" s="135"/>
      <c r="R10" s="134">
        <f t="shared" si="4"/>
        <v>0</v>
      </c>
      <c r="S10" s="135"/>
      <c r="T10" s="134">
        <f t="shared" si="8"/>
        <v>0</v>
      </c>
      <c r="U10" s="135"/>
      <c r="V10" s="7"/>
    </row>
    <row r="11" spans="2:22">
      <c r="B11" s="141" t="s">
        <v>18</v>
      </c>
      <c r="C11" s="141"/>
      <c r="D11" s="134">
        <f t="shared" si="1"/>
        <v>0</v>
      </c>
      <c r="E11" s="135"/>
      <c r="F11" s="164">
        <f t="shared" si="1"/>
        <v>0</v>
      </c>
      <c r="G11" s="165"/>
      <c r="H11" s="164">
        <f t="shared" ref="H11" si="13">+H59+H107+H155</f>
        <v>0</v>
      </c>
      <c r="I11" s="165"/>
      <c r="J11" s="134">
        <f t="shared" si="6"/>
        <v>0</v>
      </c>
      <c r="K11" s="135"/>
      <c r="L11" s="134">
        <f t="shared" si="7"/>
        <v>0</v>
      </c>
      <c r="M11" s="135"/>
      <c r="N11" s="134">
        <f t="shared" si="0"/>
        <v>0</v>
      </c>
      <c r="O11" s="135"/>
      <c r="P11" s="134">
        <f t="shared" si="3"/>
        <v>0</v>
      </c>
      <c r="Q11" s="135"/>
      <c r="R11" s="134">
        <f t="shared" si="4"/>
        <v>0</v>
      </c>
      <c r="S11" s="135"/>
      <c r="T11" s="134">
        <f t="shared" si="8"/>
        <v>0</v>
      </c>
      <c r="U11" s="135"/>
      <c r="V11" s="7"/>
    </row>
    <row r="12" spans="2:22">
      <c r="B12" s="137" t="s">
        <v>19</v>
      </c>
      <c r="C12" s="137"/>
      <c r="D12" s="134">
        <f t="shared" si="1"/>
        <v>0</v>
      </c>
      <c r="E12" s="135"/>
      <c r="F12" s="164">
        <f t="shared" si="1"/>
        <v>0</v>
      </c>
      <c r="G12" s="165"/>
      <c r="H12" s="164">
        <f t="shared" ref="H12" si="14">+H60+H108+H156</f>
        <v>0</v>
      </c>
      <c r="I12" s="165"/>
      <c r="J12" s="134">
        <f t="shared" si="6"/>
        <v>0</v>
      </c>
      <c r="K12" s="135"/>
      <c r="L12" s="134">
        <f t="shared" si="7"/>
        <v>0</v>
      </c>
      <c r="M12" s="135"/>
      <c r="N12" s="134">
        <f t="shared" si="0"/>
        <v>0</v>
      </c>
      <c r="O12" s="135"/>
      <c r="P12" s="134">
        <f t="shared" si="3"/>
        <v>0</v>
      </c>
      <c r="Q12" s="135"/>
      <c r="R12" s="134">
        <f t="shared" si="4"/>
        <v>0</v>
      </c>
      <c r="S12" s="135"/>
      <c r="T12" s="134">
        <f t="shared" si="8"/>
        <v>0</v>
      </c>
      <c r="U12" s="135"/>
      <c r="V12" s="7"/>
    </row>
    <row r="13" spans="2:22">
      <c r="B13" s="137" t="s">
        <v>20</v>
      </c>
      <c r="C13" s="137"/>
      <c r="D13" s="134">
        <f t="shared" si="1"/>
        <v>0</v>
      </c>
      <c r="E13" s="135"/>
      <c r="F13" s="164">
        <f t="shared" si="1"/>
        <v>0</v>
      </c>
      <c r="G13" s="165"/>
      <c r="H13" s="164">
        <f t="shared" ref="H13" si="15">+H61+H109+H157</f>
        <v>0</v>
      </c>
      <c r="I13" s="165"/>
      <c r="J13" s="134">
        <f t="shared" si="6"/>
        <v>0</v>
      </c>
      <c r="K13" s="135"/>
      <c r="L13" s="134">
        <f t="shared" si="7"/>
        <v>0</v>
      </c>
      <c r="M13" s="135"/>
      <c r="N13" s="134">
        <f t="shared" si="0"/>
        <v>0</v>
      </c>
      <c r="O13" s="135"/>
      <c r="P13" s="134">
        <f t="shared" si="3"/>
        <v>0</v>
      </c>
      <c r="Q13" s="135"/>
      <c r="R13" s="134">
        <f t="shared" si="4"/>
        <v>0</v>
      </c>
      <c r="S13" s="135"/>
      <c r="T13" s="134">
        <f t="shared" si="8"/>
        <v>0</v>
      </c>
      <c r="U13" s="135"/>
      <c r="V13" s="7"/>
    </row>
    <row r="14" spans="2:22">
      <c r="B14" s="142" t="s">
        <v>21</v>
      </c>
      <c r="C14" s="142"/>
      <c r="D14" s="134">
        <f>+SUM(D15:E19)</f>
        <v>0</v>
      </c>
      <c r="E14" s="135"/>
      <c r="F14" s="164">
        <f>+SUM(F15:G19)</f>
        <v>0</v>
      </c>
      <c r="G14" s="165"/>
      <c r="H14" s="164">
        <f>+SUM(H15:I19)</f>
        <v>0</v>
      </c>
      <c r="I14" s="165"/>
      <c r="J14" s="134">
        <f>+SUM(J15:K19)</f>
        <v>0</v>
      </c>
      <c r="K14" s="135"/>
      <c r="L14" s="134">
        <f>+SUM(L15:M19)</f>
        <v>0</v>
      </c>
      <c r="M14" s="135"/>
      <c r="N14" s="134">
        <f t="shared" si="0"/>
        <v>0</v>
      </c>
      <c r="O14" s="135"/>
      <c r="P14" s="134">
        <f>+SUM(P15:Q19)</f>
        <v>0</v>
      </c>
      <c r="Q14" s="135"/>
      <c r="R14" s="134">
        <f>+SUM(R15:S19)</f>
        <v>0</v>
      </c>
      <c r="S14" s="135"/>
      <c r="T14" s="134">
        <f t="shared" si="8"/>
        <v>0</v>
      </c>
      <c r="U14" s="135"/>
      <c r="V14" s="7"/>
    </row>
    <row r="15" spans="2:22">
      <c r="B15" s="133" t="s">
        <v>22</v>
      </c>
      <c r="C15" s="133"/>
      <c r="D15" s="134">
        <f t="shared" ref="D15:F20" si="16">+D63+D111+D159</f>
        <v>0</v>
      </c>
      <c r="E15" s="135"/>
      <c r="F15" s="164">
        <f t="shared" si="16"/>
        <v>0</v>
      </c>
      <c r="G15" s="165"/>
      <c r="H15" s="164">
        <f t="shared" ref="H15" si="17">+H63+H111+H159</f>
        <v>0</v>
      </c>
      <c r="I15" s="165"/>
      <c r="J15" s="134">
        <f t="shared" ref="J15:J20" si="18">+J63+J111+J159</f>
        <v>0</v>
      </c>
      <c r="K15" s="135"/>
      <c r="L15" s="134">
        <f t="shared" ref="L15:L20" si="19">+L63+L111+L159</f>
        <v>0</v>
      </c>
      <c r="M15" s="135"/>
      <c r="N15" s="134">
        <f t="shared" si="0"/>
        <v>0</v>
      </c>
      <c r="O15" s="135"/>
      <c r="P15" s="134">
        <f t="shared" ref="P15:P20" si="20">+P63+P111+P159</f>
        <v>0</v>
      </c>
      <c r="Q15" s="135"/>
      <c r="R15" s="134">
        <f t="shared" ref="R15:R20" si="21">+R63+R111+R159</f>
        <v>0</v>
      </c>
      <c r="S15" s="135"/>
      <c r="T15" s="134">
        <f t="shared" si="8"/>
        <v>0</v>
      </c>
      <c r="U15" s="135"/>
      <c r="V15" s="7"/>
    </row>
    <row r="16" spans="2:22">
      <c r="B16" s="137" t="s">
        <v>23</v>
      </c>
      <c r="C16" s="137"/>
      <c r="D16" s="134">
        <f t="shared" si="16"/>
        <v>0</v>
      </c>
      <c r="E16" s="135"/>
      <c r="F16" s="164">
        <f t="shared" si="16"/>
        <v>0</v>
      </c>
      <c r="G16" s="165"/>
      <c r="H16" s="164">
        <f t="shared" ref="H16" si="22">+H64+H112+H160</f>
        <v>0</v>
      </c>
      <c r="I16" s="165"/>
      <c r="J16" s="134">
        <f t="shared" si="18"/>
        <v>0</v>
      </c>
      <c r="K16" s="135"/>
      <c r="L16" s="134">
        <f t="shared" si="19"/>
        <v>0</v>
      </c>
      <c r="M16" s="135"/>
      <c r="N16" s="134">
        <f t="shared" si="0"/>
        <v>0</v>
      </c>
      <c r="O16" s="135"/>
      <c r="P16" s="134">
        <f t="shared" si="20"/>
        <v>0</v>
      </c>
      <c r="Q16" s="135"/>
      <c r="R16" s="134">
        <f t="shared" si="21"/>
        <v>0</v>
      </c>
      <c r="S16" s="135"/>
      <c r="T16" s="134">
        <f t="shared" si="8"/>
        <v>0</v>
      </c>
      <c r="U16" s="135"/>
      <c r="V16" s="7"/>
    </row>
    <row r="17" spans="2:25">
      <c r="B17" s="133" t="s">
        <v>15</v>
      </c>
      <c r="C17" s="133"/>
      <c r="D17" s="134">
        <f t="shared" si="16"/>
        <v>0</v>
      </c>
      <c r="E17" s="135"/>
      <c r="F17" s="164">
        <f t="shared" si="16"/>
        <v>0</v>
      </c>
      <c r="G17" s="165"/>
      <c r="H17" s="164">
        <f t="shared" ref="H17" si="23">+H65+H113+H161</f>
        <v>0</v>
      </c>
      <c r="I17" s="165"/>
      <c r="J17" s="134">
        <f t="shared" si="18"/>
        <v>0</v>
      </c>
      <c r="K17" s="135"/>
      <c r="L17" s="134">
        <f t="shared" si="19"/>
        <v>0</v>
      </c>
      <c r="M17" s="135"/>
      <c r="N17" s="134">
        <f t="shared" si="0"/>
        <v>0</v>
      </c>
      <c r="O17" s="135"/>
      <c r="P17" s="134">
        <f t="shared" si="20"/>
        <v>0</v>
      </c>
      <c r="Q17" s="135"/>
      <c r="R17" s="134">
        <f t="shared" si="21"/>
        <v>0</v>
      </c>
      <c r="S17" s="135"/>
      <c r="T17" s="134">
        <f t="shared" si="8"/>
        <v>0</v>
      </c>
      <c r="U17" s="135"/>
      <c r="V17" s="7"/>
    </row>
    <row r="18" spans="2:25">
      <c r="B18" s="133" t="s">
        <v>19</v>
      </c>
      <c r="C18" s="133"/>
      <c r="D18" s="134">
        <f t="shared" si="16"/>
        <v>0</v>
      </c>
      <c r="E18" s="135"/>
      <c r="F18" s="164">
        <f t="shared" si="16"/>
        <v>0</v>
      </c>
      <c r="G18" s="165"/>
      <c r="H18" s="164">
        <f t="shared" ref="H18" si="24">+H66+H114+H162</f>
        <v>0</v>
      </c>
      <c r="I18" s="165"/>
      <c r="J18" s="134">
        <f t="shared" si="18"/>
        <v>0</v>
      </c>
      <c r="K18" s="135"/>
      <c r="L18" s="134">
        <f t="shared" si="19"/>
        <v>0</v>
      </c>
      <c r="M18" s="135"/>
      <c r="N18" s="134">
        <f t="shared" si="0"/>
        <v>0</v>
      </c>
      <c r="O18" s="135"/>
      <c r="P18" s="134">
        <f t="shared" si="20"/>
        <v>0</v>
      </c>
      <c r="Q18" s="135"/>
      <c r="R18" s="134">
        <f t="shared" si="21"/>
        <v>0</v>
      </c>
      <c r="S18" s="135"/>
      <c r="T18" s="134">
        <f t="shared" si="8"/>
        <v>0</v>
      </c>
      <c r="U18" s="135"/>
      <c r="V18" s="7"/>
    </row>
    <row r="19" spans="2:25">
      <c r="B19" s="137" t="s">
        <v>20</v>
      </c>
      <c r="C19" s="137"/>
      <c r="D19" s="134">
        <f t="shared" si="16"/>
        <v>0</v>
      </c>
      <c r="E19" s="135"/>
      <c r="F19" s="164">
        <f t="shared" si="16"/>
        <v>0</v>
      </c>
      <c r="G19" s="165"/>
      <c r="H19" s="164">
        <f t="shared" ref="H19" si="25">+H67+H115+H163</f>
        <v>0</v>
      </c>
      <c r="I19" s="165"/>
      <c r="J19" s="134">
        <f t="shared" si="18"/>
        <v>0</v>
      </c>
      <c r="K19" s="135"/>
      <c r="L19" s="134">
        <f t="shared" si="19"/>
        <v>0</v>
      </c>
      <c r="M19" s="135"/>
      <c r="N19" s="134">
        <f t="shared" si="0"/>
        <v>0</v>
      </c>
      <c r="O19" s="135"/>
      <c r="P19" s="134">
        <f t="shared" si="20"/>
        <v>0</v>
      </c>
      <c r="Q19" s="135"/>
      <c r="R19" s="134">
        <f t="shared" si="21"/>
        <v>0</v>
      </c>
      <c r="S19" s="135"/>
      <c r="T19" s="134">
        <f t="shared" si="8"/>
        <v>0</v>
      </c>
      <c r="U19" s="135"/>
      <c r="V19" s="7"/>
    </row>
    <row r="20" spans="2:25">
      <c r="B20" s="133" t="s">
        <v>24</v>
      </c>
      <c r="C20" s="133"/>
      <c r="D20" s="134">
        <f t="shared" si="16"/>
        <v>2085257</v>
      </c>
      <c r="E20" s="135"/>
      <c r="F20" s="164">
        <f t="shared" si="16"/>
        <v>2118710</v>
      </c>
      <c r="G20" s="165"/>
      <c r="H20" s="164">
        <f t="shared" ref="H20" si="26">+H68+H116+H164</f>
        <v>33453</v>
      </c>
      <c r="I20" s="165"/>
      <c r="J20" s="134">
        <f t="shared" si="18"/>
        <v>504288</v>
      </c>
      <c r="K20" s="135"/>
      <c r="L20" s="134">
        <f t="shared" si="19"/>
        <v>1785</v>
      </c>
      <c r="M20" s="135"/>
      <c r="N20" s="134">
        <f t="shared" si="0"/>
        <v>2587760</v>
      </c>
      <c r="O20" s="135"/>
      <c r="P20" s="134">
        <f t="shared" si="20"/>
        <v>731250</v>
      </c>
      <c r="Q20" s="135"/>
      <c r="R20" s="134">
        <f t="shared" si="21"/>
        <v>187591</v>
      </c>
      <c r="S20" s="135"/>
      <c r="T20" s="134">
        <f t="shared" si="8"/>
        <v>1856510</v>
      </c>
      <c r="U20" s="135"/>
      <c r="V20" s="7"/>
    </row>
    <row r="21" spans="2:25">
      <c r="B21" s="143" t="s">
        <v>25</v>
      </c>
      <c r="C21" s="144"/>
      <c r="D21" s="134">
        <f>+D4+D14+D20</f>
        <v>296882291</v>
      </c>
      <c r="E21" s="135"/>
      <c r="F21" s="164">
        <f>+F4+F14+F20</f>
        <v>301636208</v>
      </c>
      <c r="G21" s="165"/>
      <c r="H21" s="164">
        <f>+H4+H14+H20</f>
        <v>4753917</v>
      </c>
      <c r="I21" s="165"/>
      <c r="J21" s="134">
        <f>+J4+J14+J20</f>
        <v>5903269</v>
      </c>
      <c r="K21" s="135"/>
      <c r="L21" s="134">
        <f>+L4+L14+L20</f>
        <v>5263</v>
      </c>
      <c r="M21" s="135"/>
      <c r="N21" s="134">
        <f t="shared" si="0"/>
        <v>302780297</v>
      </c>
      <c r="O21" s="135"/>
      <c r="P21" s="134">
        <f>+P4+P14+P20</f>
        <v>175166994</v>
      </c>
      <c r="Q21" s="135"/>
      <c r="R21" s="134">
        <f>+R4+R14+R20</f>
        <v>4305846</v>
      </c>
      <c r="S21" s="135"/>
      <c r="T21" s="134">
        <f>+N21-P21</f>
        <v>127613303</v>
      </c>
      <c r="U21" s="135"/>
      <c r="V21" s="7"/>
      <c r="Y21" s="22">
        <f>+T21-T69-T117-T165</f>
        <v>0</v>
      </c>
    </row>
    <row r="22" spans="2:25">
      <c r="B22" s="8"/>
      <c r="C22" s="9"/>
      <c r="D22" s="9"/>
      <c r="E22" s="9"/>
      <c r="F22" s="52"/>
      <c r="G22" s="52"/>
      <c r="H22" s="52"/>
      <c r="I22" s="52"/>
      <c r="J22" s="9"/>
      <c r="K22" s="9"/>
      <c r="L22" s="9"/>
      <c r="M22" s="9"/>
      <c r="N22" s="9"/>
      <c r="O22" s="9"/>
      <c r="P22" s="10"/>
      <c r="Q22" s="10"/>
      <c r="R22" s="10"/>
      <c r="S22" s="10"/>
      <c r="T22" s="11"/>
      <c r="U22" s="11"/>
      <c r="V22" s="11"/>
    </row>
    <row r="23" spans="2:25">
      <c r="C23" s="12"/>
      <c r="D23" s="13"/>
      <c r="E23" s="13"/>
      <c r="F23" s="57"/>
      <c r="G23" s="57"/>
      <c r="H23" s="57"/>
      <c r="I23" s="57"/>
      <c r="J23" s="13"/>
      <c r="K23" s="13"/>
      <c r="L23" s="13"/>
      <c r="M23" s="13"/>
      <c r="N23" s="13"/>
      <c r="O23" s="13"/>
      <c r="P23" s="13"/>
      <c r="Q23" s="13"/>
      <c r="R23" s="13"/>
    </row>
    <row r="24" spans="2:25" ht="16.5" hidden="1" outlineLevel="1">
      <c r="B24" s="14" t="s">
        <v>26</v>
      </c>
      <c r="C24" s="15"/>
      <c r="D24" s="13"/>
      <c r="E24" s="13"/>
      <c r="F24" s="57"/>
      <c r="G24" s="57"/>
      <c r="H24" s="57"/>
      <c r="I24" s="57"/>
      <c r="J24" s="13"/>
      <c r="K24" s="13"/>
      <c r="L24" s="13"/>
      <c r="M24" s="13"/>
      <c r="N24" s="13"/>
      <c r="O24" s="13"/>
      <c r="P24" s="13"/>
      <c r="Q24" s="13"/>
      <c r="R24" s="13"/>
      <c r="V24" s="1" t="s">
        <v>0</v>
      </c>
    </row>
    <row r="25" spans="2:25" hidden="1" outlineLevel="1">
      <c r="B25" s="130" t="s">
        <v>5</v>
      </c>
      <c r="C25" s="130"/>
      <c r="D25" s="130" t="s">
        <v>27</v>
      </c>
      <c r="E25" s="130"/>
      <c r="F25" s="166" t="s">
        <v>27</v>
      </c>
      <c r="G25" s="166"/>
      <c r="H25" s="166" t="s">
        <v>27</v>
      </c>
      <c r="I25" s="166"/>
      <c r="J25" s="130" t="s">
        <v>28</v>
      </c>
      <c r="K25" s="130"/>
      <c r="L25" s="130" t="s">
        <v>29</v>
      </c>
      <c r="M25" s="130"/>
      <c r="N25" s="130" t="s">
        <v>30</v>
      </c>
      <c r="O25" s="130"/>
      <c r="P25" s="130" t="s">
        <v>31</v>
      </c>
      <c r="Q25" s="130"/>
      <c r="R25" s="130" t="s">
        <v>32</v>
      </c>
      <c r="S25" s="130"/>
      <c r="T25" s="130" t="s">
        <v>33</v>
      </c>
      <c r="U25" s="130"/>
      <c r="V25" s="130" t="s">
        <v>34</v>
      </c>
    </row>
    <row r="26" spans="2:25" hidden="1" outlineLevel="1">
      <c r="B26" s="130"/>
      <c r="C26" s="130"/>
      <c r="D26" s="130"/>
      <c r="E26" s="130"/>
      <c r="F26" s="166"/>
      <c r="G26" s="166"/>
      <c r="H26" s="166"/>
      <c r="I26" s="166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</row>
    <row r="27" spans="2:25" hidden="1" outlineLevel="1">
      <c r="B27" s="145" t="s">
        <v>11</v>
      </c>
      <c r="C27" s="146"/>
      <c r="D27" s="169">
        <f>+SUM(D28:E36)</f>
        <v>0</v>
      </c>
      <c r="E27" s="170"/>
      <c r="F27" s="162">
        <f>+SUM(F28:G36)</f>
        <v>0</v>
      </c>
      <c r="G27" s="163"/>
      <c r="H27" s="162">
        <f>+SUM(H28:I36)</f>
        <v>0</v>
      </c>
      <c r="I27" s="163"/>
      <c r="J27" s="169">
        <f>+SUM(J28:K36)</f>
        <v>0</v>
      </c>
      <c r="K27" s="170"/>
      <c r="L27" s="169">
        <f>+SUM(L28:M36)</f>
        <v>0</v>
      </c>
      <c r="M27" s="170"/>
      <c r="N27" s="169">
        <f>+SUM(N28:O36)</f>
        <v>0</v>
      </c>
      <c r="O27" s="170"/>
      <c r="P27" s="169">
        <f>+SUM(P28:Q36)</f>
        <v>0</v>
      </c>
      <c r="Q27" s="170"/>
      <c r="R27" s="169">
        <f>+SUM(R28:S36)</f>
        <v>0</v>
      </c>
      <c r="S27" s="170"/>
      <c r="T27" s="134">
        <f>+SUM(T28:U36)</f>
        <v>0</v>
      </c>
      <c r="U27" s="135"/>
      <c r="V27" s="23">
        <f t="shared" ref="V27:V44" si="27">+SUM(D27:U27)</f>
        <v>0</v>
      </c>
    </row>
    <row r="28" spans="2:25" hidden="1" outlineLevel="1">
      <c r="B28" s="137" t="s">
        <v>22</v>
      </c>
      <c r="C28" s="137"/>
      <c r="D28" s="134">
        <f t="shared" ref="D28:F36" si="28">+D76+D124+D172</f>
        <v>0</v>
      </c>
      <c r="E28" s="135"/>
      <c r="F28" s="164">
        <f t="shared" si="28"/>
        <v>0</v>
      </c>
      <c r="G28" s="165"/>
      <c r="H28" s="164">
        <f t="shared" ref="H28" si="29">+H76+H124+H172</f>
        <v>0</v>
      </c>
      <c r="I28" s="165"/>
      <c r="J28" s="134">
        <f>+J76+J124+J172</f>
        <v>0</v>
      </c>
      <c r="K28" s="135"/>
      <c r="L28" s="134">
        <f>+L76+L124+L172</f>
        <v>0</v>
      </c>
      <c r="M28" s="135"/>
      <c r="N28" s="134">
        <f>+N76+N124+N172</f>
        <v>0</v>
      </c>
      <c r="O28" s="135"/>
      <c r="P28" s="134">
        <f>+P76+P124+P172</f>
        <v>0</v>
      </c>
      <c r="Q28" s="135"/>
      <c r="R28" s="134">
        <f>+R76+R124+R172</f>
        <v>0</v>
      </c>
      <c r="S28" s="135"/>
      <c r="T28" s="134">
        <f>+T76+T124+T172</f>
        <v>0</v>
      </c>
      <c r="U28" s="135"/>
      <c r="V28" s="23">
        <f t="shared" si="27"/>
        <v>0</v>
      </c>
    </row>
    <row r="29" spans="2:25" hidden="1" outlineLevel="1">
      <c r="B29" s="137" t="s">
        <v>13</v>
      </c>
      <c r="C29" s="137"/>
      <c r="D29" s="134">
        <f t="shared" si="28"/>
        <v>0</v>
      </c>
      <c r="E29" s="135"/>
      <c r="F29" s="164">
        <f t="shared" si="28"/>
        <v>0</v>
      </c>
      <c r="G29" s="165"/>
      <c r="H29" s="164">
        <f t="shared" ref="H29" si="30">+H77+H125+H173</f>
        <v>0</v>
      </c>
      <c r="I29" s="165"/>
      <c r="J29" s="134">
        <f t="shared" ref="J29:J36" si="31">+J77+J125+J173</f>
        <v>0</v>
      </c>
      <c r="K29" s="135"/>
      <c r="L29" s="134">
        <f t="shared" ref="L29:L36" si="32">+L77+L125+L173</f>
        <v>0</v>
      </c>
      <c r="M29" s="135"/>
      <c r="N29" s="134">
        <f t="shared" ref="N29:N36" si="33">+N77+N125+N173</f>
        <v>0</v>
      </c>
      <c r="O29" s="135"/>
      <c r="P29" s="134">
        <f t="shared" ref="P29:P36" si="34">+P77+P125+P173</f>
        <v>0</v>
      </c>
      <c r="Q29" s="135"/>
      <c r="R29" s="134">
        <f t="shared" ref="R29:R36" si="35">+R77+R125+R173</f>
        <v>0</v>
      </c>
      <c r="S29" s="135"/>
      <c r="T29" s="134">
        <f t="shared" ref="T29:T36" si="36">+T77+T125+T173</f>
        <v>0</v>
      </c>
      <c r="U29" s="135"/>
      <c r="V29" s="23">
        <f t="shared" si="27"/>
        <v>0</v>
      </c>
    </row>
    <row r="30" spans="2:25" hidden="1" outlineLevel="1">
      <c r="B30" s="133" t="s">
        <v>14</v>
      </c>
      <c r="C30" s="133"/>
      <c r="D30" s="134">
        <f t="shared" si="28"/>
        <v>0</v>
      </c>
      <c r="E30" s="135"/>
      <c r="F30" s="164">
        <f t="shared" si="28"/>
        <v>0</v>
      </c>
      <c r="G30" s="165"/>
      <c r="H30" s="164">
        <f t="shared" ref="H30" si="37">+H78+H126+H174</f>
        <v>0</v>
      </c>
      <c r="I30" s="165"/>
      <c r="J30" s="134">
        <f t="shared" si="31"/>
        <v>0</v>
      </c>
      <c r="K30" s="135"/>
      <c r="L30" s="134">
        <f t="shared" si="32"/>
        <v>0</v>
      </c>
      <c r="M30" s="135"/>
      <c r="N30" s="134">
        <f t="shared" si="33"/>
        <v>0</v>
      </c>
      <c r="O30" s="135"/>
      <c r="P30" s="134">
        <f t="shared" si="34"/>
        <v>0</v>
      </c>
      <c r="Q30" s="135"/>
      <c r="R30" s="134">
        <f t="shared" si="35"/>
        <v>0</v>
      </c>
      <c r="S30" s="135"/>
      <c r="T30" s="134">
        <f t="shared" si="36"/>
        <v>0</v>
      </c>
      <c r="U30" s="135"/>
      <c r="V30" s="23">
        <f t="shared" si="27"/>
        <v>0</v>
      </c>
    </row>
    <row r="31" spans="2:25" hidden="1" outlineLevel="1">
      <c r="B31" s="137" t="s">
        <v>15</v>
      </c>
      <c r="C31" s="137"/>
      <c r="D31" s="134">
        <f t="shared" si="28"/>
        <v>0</v>
      </c>
      <c r="E31" s="135"/>
      <c r="F31" s="164">
        <f t="shared" si="28"/>
        <v>0</v>
      </c>
      <c r="G31" s="165"/>
      <c r="H31" s="164">
        <f t="shared" ref="H31" si="38">+H79+H127+H175</f>
        <v>0</v>
      </c>
      <c r="I31" s="165"/>
      <c r="J31" s="134">
        <f t="shared" si="31"/>
        <v>0</v>
      </c>
      <c r="K31" s="135"/>
      <c r="L31" s="134">
        <f t="shared" si="32"/>
        <v>0</v>
      </c>
      <c r="M31" s="135"/>
      <c r="N31" s="134">
        <f t="shared" si="33"/>
        <v>0</v>
      </c>
      <c r="O31" s="135"/>
      <c r="P31" s="134">
        <f t="shared" si="34"/>
        <v>0</v>
      </c>
      <c r="Q31" s="135"/>
      <c r="R31" s="134">
        <f t="shared" si="35"/>
        <v>0</v>
      </c>
      <c r="S31" s="135"/>
      <c r="T31" s="134">
        <f t="shared" si="36"/>
        <v>0</v>
      </c>
      <c r="U31" s="135"/>
      <c r="V31" s="23">
        <f t="shared" si="27"/>
        <v>0</v>
      </c>
    </row>
    <row r="32" spans="2:25" hidden="1" outlineLevel="1">
      <c r="B32" s="141" t="s">
        <v>16</v>
      </c>
      <c r="C32" s="141"/>
      <c r="D32" s="134">
        <f t="shared" si="28"/>
        <v>0</v>
      </c>
      <c r="E32" s="135"/>
      <c r="F32" s="164">
        <f t="shared" si="28"/>
        <v>0</v>
      </c>
      <c r="G32" s="165"/>
      <c r="H32" s="164">
        <f t="shared" ref="H32" si="39">+H80+H128+H176</f>
        <v>0</v>
      </c>
      <c r="I32" s="165"/>
      <c r="J32" s="134">
        <f t="shared" si="31"/>
        <v>0</v>
      </c>
      <c r="K32" s="135"/>
      <c r="L32" s="134">
        <f t="shared" si="32"/>
        <v>0</v>
      </c>
      <c r="M32" s="135"/>
      <c r="N32" s="134">
        <f t="shared" si="33"/>
        <v>0</v>
      </c>
      <c r="O32" s="135"/>
      <c r="P32" s="134">
        <f t="shared" si="34"/>
        <v>0</v>
      </c>
      <c r="Q32" s="135"/>
      <c r="R32" s="134">
        <f t="shared" si="35"/>
        <v>0</v>
      </c>
      <c r="S32" s="135"/>
      <c r="T32" s="134">
        <f t="shared" si="36"/>
        <v>0</v>
      </c>
      <c r="U32" s="135"/>
      <c r="V32" s="23">
        <f t="shared" si="27"/>
        <v>0</v>
      </c>
    </row>
    <row r="33" spans="2:25" hidden="1" outlineLevel="1">
      <c r="B33" s="140" t="s">
        <v>17</v>
      </c>
      <c r="C33" s="140"/>
      <c r="D33" s="134">
        <f t="shared" si="28"/>
        <v>0</v>
      </c>
      <c r="E33" s="135"/>
      <c r="F33" s="164">
        <f t="shared" si="28"/>
        <v>0</v>
      </c>
      <c r="G33" s="165"/>
      <c r="H33" s="164">
        <f t="shared" ref="H33" si="40">+H81+H129+H177</f>
        <v>0</v>
      </c>
      <c r="I33" s="165"/>
      <c r="J33" s="134">
        <f t="shared" si="31"/>
        <v>0</v>
      </c>
      <c r="K33" s="135"/>
      <c r="L33" s="134">
        <f t="shared" si="32"/>
        <v>0</v>
      </c>
      <c r="M33" s="135"/>
      <c r="N33" s="134">
        <f t="shared" si="33"/>
        <v>0</v>
      </c>
      <c r="O33" s="135"/>
      <c r="P33" s="134">
        <f t="shared" si="34"/>
        <v>0</v>
      </c>
      <c r="Q33" s="135"/>
      <c r="R33" s="134">
        <f t="shared" si="35"/>
        <v>0</v>
      </c>
      <c r="S33" s="135"/>
      <c r="T33" s="134">
        <f t="shared" si="36"/>
        <v>0</v>
      </c>
      <c r="U33" s="135"/>
      <c r="V33" s="23">
        <f t="shared" si="27"/>
        <v>0</v>
      </c>
    </row>
    <row r="34" spans="2:25" hidden="1" outlineLevel="1">
      <c r="B34" s="141" t="s">
        <v>18</v>
      </c>
      <c r="C34" s="141"/>
      <c r="D34" s="134">
        <f t="shared" si="28"/>
        <v>0</v>
      </c>
      <c r="E34" s="135"/>
      <c r="F34" s="164">
        <f t="shared" si="28"/>
        <v>0</v>
      </c>
      <c r="G34" s="165"/>
      <c r="H34" s="164">
        <f t="shared" ref="H34" si="41">+H82+H130+H178</f>
        <v>0</v>
      </c>
      <c r="I34" s="165"/>
      <c r="J34" s="134">
        <f t="shared" si="31"/>
        <v>0</v>
      </c>
      <c r="K34" s="135"/>
      <c r="L34" s="134">
        <f t="shared" si="32"/>
        <v>0</v>
      </c>
      <c r="M34" s="135"/>
      <c r="N34" s="134">
        <f t="shared" si="33"/>
        <v>0</v>
      </c>
      <c r="O34" s="135"/>
      <c r="P34" s="134">
        <f t="shared" si="34"/>
        <v>0</v>
      </c>
      <c r="Q34" s="135"/>
      <c r="R34" s="134">
        <f t="shared" si="35"/>
        <v>0</v>
      </c>
      <c r="S34" s="135"/>
      <c r="T34" s="134">
        <f t="shared" si="36"/>
        <v>0</v>
      </c>
      <c r="U34" s="135"/>
      <c r="V34" s="23">
        <f t="shared" si="27"/>
        <v>0</v>
      </c>
    </row>
    <row r="35" spans="2:25" hidden="1" outlineLevel="1">
      <c r="B35" s="137" t="s">
        <v>19</v>
      </c>
      <c r="C35" s="137"/>
      <c r="D35" s="134">
        <f t="shared" si="28"/>
        <v>0</v>
      </c>
      <c r="E35" s="135"/>
      <c r="F35" s="164">
        <f t="shared" si="28"/>
        <v>0</v>
      </c>
      <c r="G35" s="165"/>
      <c r="H35" s="164">
        <f t="shared" ref="H35" si="42">+H83+H131+H179</f>
        <v>0</v>
      </c>
      <c r="I35" s="165"/>
      <c r="J35" s="134">
        <f t="shared" si="31"/>
        <v>0</v>
      </c>
      <c r="K35" s="135"/>
      <c r="L35" s="134">
        <f t="shared" si="32"/>
        <v>0</v>
      </c>
      <c r="M35" s="135"/>
      <c r="N35" s="134">
        <f t="shared" si="33"/>
        <v>0</v>
      </c>
      <c r="O35" s="135"/>
      <c r="P35" s="134">
        <f t="shared" si="34"/>
        <v>0</v>
      </c>
      <c r="Q35" s="135"/>
      <c r="R35" s="134">
        <f t="shared" si="35"/>
        <v>0</v>
      </c>
      <c r="S35" s="135"/>
      <c r="T35" s="134">
        <f t="shared" si="36"/>
        <v>0</v>
      </c>
      <c r="U35" s="135"/>
      <c r="V35" s="23">
        <f t="shared" si="27"/>
        <v>0</v>
      </c>
    </row>
    <row r="36" spans="2:25" hidden="1" outlineLevel="1">
      <c r="B36" s="137" t="s">
        <v>20</v>
      </c>
      <c r="C36" s="137"/>
      <c r="D36" s="134">
        <f t="shared" si="28"/>
        <v>0</v>
      </c>
      <c r="E36" s="135"/>
      <c r="F36" s="164">
        <f t="shared" si="28"/>
        <v>0</v>
      </c>
      <c r="G36" s="165"/>
      <c r="H36" s="164">
        <f t="shared" ref="H36" si="43">+H84+H132+H180</f>
        <v>0</v>
      </c>
      <c r="I36" s="165"/>
      <c r="J36" s="134">
        <f t="shared" si="31"/>
        <v>0</v>
      </c>
      <c r="K36" s="135"/>
      <c r="L36" s="134">
        <f t="shared" si="32"/>
        <v>0</v>
      </c>
      <c r="M36" s="135"/>
      <c r="N36" s="134">
        <f t="shared" si="33"/>
        <v>0</v>
      </c>
      <c r="O36" s="135"/>
      <c r="P36" s="134">
        <f t="shared" si="34"/>
        <v>0</v>
      </c>
      <c r="Q36" s="135"/>
      <c r="R36" s="134">
        <f t="shared" si="35"/>
        <v>0</v>
      </c>
      <c r="S36" s="135"/>
      <c r="T36" s="134">
        <f t="shared" si="36"/>
        <v>0</v>
      </c>
      <c r="U36" s="135"/>
      <c r="V36" s="23">
        <f t="shared" si="27"/>
        <v>0</v>
      </c>
    </row>
    <row r="37" spans="2:25" hidden="1" outlineLevel="1">
      <c r="B37" s="151" t="s">
        <v>21</v>
      </c>
      <c r="C37" s="152"/>
      <c r="D37" s="169">
        <f>+SUM(D38:E42)</f>
        <v>0</v>
      </c>
      <c r="E37" s="170"/>
      <c r="F37" s="162">
        <f>+SUM(F38:G42)</f>
        <v>0</v>
      </c>
      <c r="G37" s="163"/>
      <c r="H37" s="162">
        <f>+SUM(H38:I42)</f>
        <v>0</v>
      </c>
      <c r="I37" s="163"/>
      <c r="J37" s="169">
        <f>+SUM(J38:K42)</f>
        <v>0</v>
      </c>
      <c r="K37" s="170"/>
      <c r="L37" s="169">
        <f>+SUM(L38:M42)</f>
        <v>0</v>
      </c>
      <c r="M37" s="170"/>
      <c r="N37" s="169">
        <f>+SUM(N38:O42)</f>
        <v>0</v>
      </c>
      <c r="O37" s="170"/>
      <c r="P37" s="169">
        <f>+SUM(P38:Q42)</f>
        <v>0</v>
      </c>
      <c r="Q37" s="170"/>
      <c r="R37" s="169">
        <f>+SUM(R38:S42)</f>
        <v>0</v>
      </c>
      <c r="S37" s="170"/>
      <c r="T37" s="134">
        <f>+SUM(T38:U42)</f>
        <v>0</v>
      </c>
      <c r="U37" s="135"/>
      <c r="V37" s="23">
        <f t="shared" si="27"/>
        <v>0</v>
      </c>
      <c r="W37" s="16"/>
    </row>
    <row r="38" spans="2:25" hidden="1" outlineLevel="1">
      <c r="B38" s="137" t="s">
        <v>22</v>
      </c>
      <c r="C38" s="137"/>
      <c r="D38" s="134">
        <f t="shared" ref="D38:F43" si="44">+D86+D134+D182</f>
        <v>0</v>
      </c>
      <c r="E38" s="135"/>
      <c r="F38" s="164">
        <f t="shared" si="44"/>
        <v>0</v>
      </c>
      <c r="G38" s="165"/>
      <c r="H38" s="164">
        <f t="shared" ref="H38" si="45">+H86+H134+H182</f>
        <v>0</v>
      </c>
      <c r="I38" s="165"/>
      <c r="J38" s="134">
        <f t="shared" ref="J38:J43" si="46">+J86+J134+J182</f>
        <v>0</v>
      </c>
      <c r="K38" s="135"/>
      <c r="L38" s="134">
        <f t="shared" ref="L38:L43" si="47">+L86+L134+L182</f>
        <v>0</v>
      </c>
      <c r="M38" s="135"/>
      <c r="N38" s="134">
        <f t="shared" ref="N38:N43" si="48">+N86+N134+N182</f>
        <v>0</v>
      </c>
      <c r="O38" s="135"/>
      <c r="P38" s="134">
        <f t="shared" ref="P38:P43" si="49">+P86+P134+P182</f>
        <v>0</v>
      </c>
      <c r="Q38" s="135"/>
      <c r="R38" s="134">
        <f t="shared" ref="R38:R43" si="50">+R86+R134+R182</f>
        <v>0</v>
      </c>
      <c r="S38" s="135"/>
      <c r="T38" s="134">
        <f t="shared" ref="T38:T43" si="51">+T86+T134+T182</f>
        <v>0</v>
      </c>
      <c r="U38" s="135"/>
      <c r="V38" s="23">
        <f t="shared" si="27"/>
        <v>0</v>
      </c>
    </row>
    <row r="39" spans="2:25" hidden="1" outlineLevel="1">
      <c r="B39" s="137" t="s">
        <v>23</v>
      </c>
      <c r="C39" s="137"/>
      <c r="D39" s="134">
        <f t="shared" si="44"/>
        <v>0</v>
      </c>
      <c r="E39" s="135"/>
      <c r="F39" s="164">
        <f t="shared" si="44"/>
        <v>0</v>
      </c>
      <c r="G39" s="165"/>
      <c r="H39" s="164">
        <f t="shared" ref="H39" si="52">+H87+H135+H183</f>
        <v>0</v>
      </c>
      <c r="I39" s="165"/>
      <c r="J39" s="134">
        <f t="shared" si="46"/>
        <v>0</v>
      </c>
      <c r="K39" s="135"/>
      <c r="L39" s="134">
        <f t="shared" si="47"/>
        <v>0</v>
      </c>
      <c r="M39" s="135"/>
      <c r="N39" s="134">
        <f t="shared" si="48"/>
        <v>0</v>
      </c>
      <c r="O39" s="135"/>
      <c r="P39" s="134">
        <f t="shared" si="49"/>
        <v>0</v>
      </c>
      <c r="Q39" s="135"/>
      <c r="R39" s="134">
        <f t="shared" si="50"/>
        <v>0</v>
      </c>
      <c r="S39" s="135"/>
      <c r="T39" s="134">
        <f t="shared" si="51"/>
        <v>0</v>
      </c>
      <c r="U39" s="135"/>
      <c r="V39" s="23">
        <f t="shared" si="27"/>
        <v>0</v>
      </c>
    </row>
    <row r="40" spans="2:25" hidden="1" outlineLevel="1">
      <c r="B40" s="133" t="s">
        <v>15</v>
      </c>
      <c r="C40" s="133"/>
      <c r="D40" s="134">
        <f t="shared" si="44"/>
        <v>0</v>
      </c>
      <c r="E40" s="135"/>
      <c r="F40" s="164">
        <f t="shared" si="44"/>
        <v>0</v>
      </c>
      <c r="G40" s="165"/>
      <c r="H40" s="164">
        <f t="shared" ref="H40" si="53">+H88+H136+H184</f>
        <v>0</v>
      </c>
      <c r="I40" s="165"/>
      <c r="J40" s="134">
        <f t="shared" si="46"/>
        <v>0</v>
      </c>
      <c r="K40" s="135"/>
      <c r="L40" s="134">
        <f t="shared" si="47"/>
        <v>0</v>
      </c>
      <c r="M40" s="135"/>
      <c r="N40" s="134">
        <f t="shared" si="48"/>
        <v>0</v>
      </c>
      <c r="O40" s="135"/>
      <c r="P40" s="134">
        <f t="shared" si="49"/>
        <v>0</v>
      </c>
      <c r="Q40" s="135"/>
      <c r="R40" s="134">
        <f t="shared" si="50"/>
        <v>0</v>
      </c>
      <c r="S40" s="135"/>
      <c r="T40" s="134">
        <f t="shared" si="51"/>
        <v>0</v>
      </c>
      <c r="U40" s="135"/>
      <c r="V40" s="23">
        <f t="shared" si="27"/>
        <v>0</v>
      </c>
    </row>
    <row r="41" spans="2:25" hidden="1" outlineLevel="1">
      <c r="B41" s="137" t="s">
        <v>19</v>
      </c>
      <c r="C41" s="137"/>
      <c r="D41" s="134">
        <f t="shared" si="44"/>
        <v>0</v>
      </c>
      <c r="E41" s="135"/>
      <c r="F41" s="164">
        <f t="shared" si="44"/>
        <v>0</v>
      </c>
      <c r="G41" s="165"/>
      <c r="H41" s="164">
        <f t="shared" ref="H41" si="54">+H89+H137+H185</f>
        <v>0</v>
      </c>
      <c r="I41" s="165"/>
      <c r="J41" s="134">
        <f t="shared" si="46"/>
        <v>0</v>
      </c>
      <c r="K41" s="135"/>
      <c r="L41" s="134">
        <f t="shared" si="47"/>
        <v>0</v>
      </c>
      <c r="M41" s="135"/>
      <c r="N41" s="134">
        <f t="shared" si="48"/>
        <v>0</v>
      </c>
      <c r="O41" s="135"/>
      <c r="P41" s="134">
        <f t="shared" si="49"/>
        <v>0</v>
      </c>
      <c r="Q41" s="135"/>
      <c r="R41" s="134">
        <f t="shared" si="50"/>
        <v>0</v>
      </c>
      <c r="S41" s="135"/>
      <c r="T41" s="134">
        <f t="shared" si="51"/>
        <v>0</v>
      </c>
      <c r="U41" s="135"/>
      <c r="V41" s="23">
        <f t="shared" si="27"/>
        <v>0</v>
      </c>
    </row>
    <row r="42" spans="2:25" hidden="1" outlineLevel="1">
      <c r="B42" s="133" t="s">
        <v>20</v>
      </c>
      <c r="C42" s="133"/>
      <c r="D42" s="134">
        <f t="shared" si="44"/>
        <v>0</v>
      </c>
      <c r="E42" s="135"/>
      <c r="F42" s="164">
        <f t="shared" si="44"/>
        <v>0</v>
      </c>
      <c r="G42" s="165"/>
      <c r="H42" s="164">
        <f t="shared" ref="H42" si="55">+H90+H138+H186</f>
        <v>0</v>
      </c>
      <c r="I42" s="165"/>
      <c r="J42" s="134">
        <f t="shared" si="46"/>
        <v>0</v>
      </c>
      <c r="K42" s="135"/>
      <c r="L42" s="134">
        <f t="shared" si="47"/>
        <v>0</v>
      </c>
      <c r="M42" s="135"/>
      <c r="N42" s="134">
        <f t="shared" si="48"/>
        <v>0</v>
      </c>
      <c r="O42" s="135"/>
      <c r="P42" s="134">
        <f t="shared" si="49"/>
        <v>0</v>
      </c>
      <c r="Q42" s="135"/>
      <c r="R42" s="134">
        <f t="shared" si="50"/>
        <v>0</v>
      </c>
      <c r="S42" s="135"/>
      <c r="T42" s="134">
        <f t="shared" si="51"/>
        <v>0</v>
      </c>
      <c r="U42" s="135"/>
      <c r="V42" s="23">
        <f t="shared" si="27"/>
        <v>0</v>
      </c>
    </row>
    <row r="43" spans="2:25" hidden="1" outlineLevel="1">
      <c r="B43" s="153" t="s">
        <v>24</v>
      </c>
      <c r="C43" s="154"/>
      <c r="D43" s="134">
        <f t="shared" si="44"/>
        <v>0</v>
      </c>
      <c r="E43" s="135"/>
      <c r="F43" s="164">
        <f t="shared" si="44"/>
        <v>0</v>
      </c>
      <c r="G43" s="165"/>
      <c r="H43" s="164">
        <f t="shared" ref="H43" si="56">+H91+H139+H187</f>
        <v>0</v>
      </c>
      <c r="I43" s="165"/>
      <c r="J43" s="134">
        <f t="shared" si="46"/>
        <v>0</v>
      </c>
      <c r="K43" s="135"/>
      <c r="L43" s="134">
        <f t="shared" si="47"/>
        <v>0</v>
      </c>
      <c r="M43" s="135"/>
      <c r="N43" s="134">
        <f t="shared" si="48"/>
        <v>0</v>
      </c>
      <c r="O43" s="135"/>
      <c r="P43" s="134">
        <f t="shared" si="49"/>
        <v>0</v>
      </c>
      <c r="Q43" s="135"/>
      <c r="R43" s="134">
        <f t="shared" si="50"/>
        <v>0</v>
      </c>
      <c r="S43" s="135"/>
      <c r="T43" s="134">
        <f t="shared" si="51"/>
        <v>0</v>
      </c>
      <c r="U43" s="135"/>
      <c r="V43" s="23">
        <f t="shared" si="27"/>
        <v>0</v>
      </c>
    </row>
    <row r="44" spans="2:25" ht="13.5" hidden="1" customHeight="1" outlineLevel="1">
      <c r="B44" s="156" t="s">
        <v>34</v>
      </c>
      <c r="C44" s="156"/>
      <c r="D44" s="169">
        <f>+D27+D37+D43</f>
        <v>0</v>
      </c>
      <c r="E44" s="170"/>
      <c r="F44" s="162">
        <f>+F27+F37+F43</f>
        <v>0</v>
      </c>
      <c r="G44" s="163"/>
      <c r="H44" s="162">
        <f>+H27+H37+H43</f>
        <v>0</v>
      </c>
      <c r="I44" s="163"/>
      <c r="J44" s="169">
        <f>+J27+J37+J43</f>
        <v>0</v>
      </c>
      <c r="K44" s="170"/>
      <c r="L44" s="169">
        <f>+L27+L37+L43</f>
        <v>0</v>
      </c>
      <c r="M44" s="170"/>
      <c r="N44" s="169">
        <f>+N27+N37+N43</f>
        <v>0</v>
      </c>
      <c r="O44" s="170"/>
      <c r="P44" s="169">
        <f>+P27+P37+P43</f>
        <v>0</v>
      </c>
      <c r="Q44" s="170"/>
      <c r="R44" s="169">
        <f>+R27+R37+R43</f>
        <v>0</v>
      </c>
      <c r="S44" s="170"/>
      <c r="T44" s="134">
        <f>+T27+T37+T43</f>
        <v>0</v>
      </c>
      <c r="U44" s="135"/>
      <c r="V44" s="23">
        <f t="shared" si="27"/>
        <v>0</v>
      </c>
      <c r="Y44" s="22">
        <f>+V44-V92-V140-V188</f>
        <v>0</v>
      </c>
    </row>
    <row r="45" spans="2:25" hidden="1" outlineLevel="1">
      <c r="Y45" s="21">
        <f>+T21-V44</f>
        <v>127613303</v>
      </c>
    </row>
    <row r="46" spans="2:25" hidden="1" outlineLevel="1">
      <c r="Y46" s="21"/>
    </row>
    <row r="47" spans="2:25" collapsed="1">
      <c r="B47" s="2">
        <v>1</v>
      </c>
      <c r="Y47" s="21"/>
    </row>
    <row r="48" spans="2:25">
      <c r="B48" s="185" t="s">
        <v>108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</row>
    <row r="49" spans="2:43" ht="16.5">
      <c r="C49" s="61">
        <f>+入力・チェックシート!C4</f>
        <v>3.1699999999999999E-2</v>
      </c>
      <c r="D49" s="61">
        <f>+入力・チェックシート!D4</f>
        <v>3.1199999999999999E-2</v>
      </c>
      <c r="F49" s="48"/>
      <c r="H49" s="48"/>
    </row>
    <row r="50" spans="2:43" ht="16.5">
      <c r="B50" s="4" t="s">
        <v>4</v>
      </c>
      <c r="C50" s="5"/>
      <c r="D50" s="6"/>
      <c r="E50" s="6"/>
      <c r="F50" s="48"/>
      <c r="G50" s="48"/>
      <c r="H50" s="48"/>
      <c r="I50" s="4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" t="s">
        <v>0</v>
      </c>
      <c r="V50" s="6"/>
      <c r="AA50" s="46" t="s">
        <v>4</v>
      </c>
      <c r="AB50" s="47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9" t="s">
        <v>0</v>
      </c>
      <c r="AQ50" s="48"/>
    </row>
    <row r="51" spans="2:43" ht="45" customHeight="1">
      <c r="B51" s="130" t="s">
        <v>5</v>
      </c>
      <c r="C51" s="130"/>
      <c r="D51" s="136" t="s">
        <v>6</v>
      </c>
      <c r="E51" s="129"/>
      <c r="F51" s="167" t="s">
        <v>493</v>
      </c>
      <c r="G51" s="168"/>
      <c r="H51" s="167" t="s">
        <v>494</v>
      </c>
      <c r="I51" s="168"/>
      <c r="J51" s="136" t="s">
        <v>35</v>
      </c>
      <c r="K51" s="129"/>
      <c r="L51" s="136" t="s">
        <v>7</v>
      </c>
      <c r="M51" s="129"/>
      <c r="N51" s="136" t="s">
        <v>36</v>
      </c>
      <c r="O51" s="129"/>
      <c r="P51" s="136" t="s">
        <v>8</v>
      </c>
      <c r="Q51" s="129"/>
      <c r="R51" s="129" t="s">
        <v>9</v>
      </c>
      <c r="S51" s="130"/>
      <c r="T51" s="131" t="s">
        <v>10</v>
      </c>
      <c r="U51" s="132"/>
      <c r="V51" s="7"/>
      <c r="AA51" s="166" t="s">
        <v>5</v>
      </c>
      <c r="AB51" s="166"/>
      <c r="AC51" s="167" t="s">
        <v>6</v>
      </c>
      <c r="AD51" s="168"/>
      <c r="AE51" s="167" t="s">
        <v>35</v>
      </c>
      <c r="AF51" s="168"/>
      <c r="AG51" s="167" t="s">
        <v>7</v>
      </c>
      <c r="AH51" s="168"/>
      <c r="AI51" s="167" t="s">
        <v>36</v>
      </c>
      <c r="AJ51" s="168"/>
      <c r="AK51" s="167" t="s">
        <v>8</v>
      </c>
      <c r="AL51" s="168"/>
      <c r="AM51" s="168" t="s">
        <v>9</v>
      </c>
      <c r="AN51" s="166"/>
      <c r="AO51" s="183" t="s">
        <v>10</v>
      </c>
      <c r="AP51" s="184"/>
      <c r="AQ51" s="50"/>
    </row>
    <row r="52" spans="2:43">
      <c r="B52" s="133" t="s">
        <v>11</v>
      </c>
      <c r="C52" s="133"/>
      <c r="D52" s="134">
        <f>+SUM(D53:E61)</f>
        <v>294630160</v>
      </c>
      <c r="E52" s="135"/>
      <c r="F52" s="164">
        <f>+SUM(F53:G61)</f>
        <v>299351797</v>
      </c>
      <c r="G52" s="165"/>
      <c r="H52" s="164">
        <f>+SUM(H53:I61)</f>
        <v>4721637</v>
      </c>
      <c r="I52" s="165"/>
      <c r="J52" s="134">
        <f>+SUM(J53:K61)</f>
        <v>5396302</v>
      </c>
      <c r="K52" s="135"/>
      <c r="L52" s="134">
        <f>+SUM(L53:M61)</f>
        <v>0</v>
      </c>
      <c r="M52" s="135"/>
      <c r="N52" s="134">
        <f t="shared" ref="N52:N69" si="57">+D52+J52-L52</f>
        <v>300026462</v>
      </c>
      <c r="O52" s="135"/>
      <c r="P52" s="134">
        <f>+SUM(P53:Q61)</f>
        <v>174339241</v>
      </c>
      <c r="Q52" s="135"/>
      <c r="R52" s="134">
        <f>+SUM(R53:S61)</f>
        <v>4115976</v>
      </c>
      <c r="S52" s="135"/>
      <c r="T52" s="134">
        <f t="shared" ref="T52:T68" si="58">+N52-P52</f>
        <v>125687221</v>
      </c>
      <c r="U52" s="135"/>
      <c r="V52" s="7"/>
      <c r="AA52" s="174" t="s">
        <v>11</v>
      </c>
      <c r="AB52" s="174"/>
      <c r="AC52" s="164">
        <v>9443274350</v>
      </c>
      <c r="AD52" s="165"/>
      <c r="AE52" s="164">
        <v>21282800</v>
      </c>
      <c r="AF52" s="165"/>
      <c r="AG52" s="164">
        <v>0</v>
      </c>
      <c r="AH52" s="165"/>
      <c r="AI52" s="164">
        <v>9464557150</v>
      </c>
      <c r="AJ52" s="165"/>
      <c r="AK52" s="164">
        <v>5499660588</v>
      </c>
      <c r="AL52" s="165"/>
      <c r="AM52" s="164">
        <v>129841502</v>
      </c>
      <c r="AN52" s="165"/>
      <c r="AO52" s="164">
        <v>3964896562</v>
      </c>
      <c r="AP52" s="165"/>
      <c r="AQ52" s="50"/>
    </row>
    <row r="53" spans="2:43">
      <c r="B53" s="133" t="s">
        <v>12</v>
      </c>
      <c r="C53" s="133"/>
      <c r="D53" s="134">
        <f>ROUND(AC53*$D$49,0)</f>
        <v>18308512</v>
      </c>
      <c r="E53" s="135"/>
      <c r="F53" s="164">
        <f>ROUND(AC53*$C$49,0)</f>
        <v>18601918</v>
      </c>
      <c r="G53" s="165"/>
      <c r="H53" s="164">
        <f>+F53-D53</f>
        <v>293406</v>
      </c>
      <c r="I53" s="165"/>
      <c r="J53" s="134">
        <f>ROUND(AE53*$C$49,0)+IF(H53&gt;0,H53,0)</f>
        <v>293406</v>
      </c>
      <c r="K53" s="135"/>
      <c r="L53" s="134">
        <f>ROUND(AG53*$C$49,0)+IF(H53&lt;0,-H53,0)</f>
        <v>0</v>
      </c>
      <c r="M53" s="135"/>
      <c r="N53" s="134">
        <f t="shared" si="57"/>
        <v>18601918</v>
      </c>
      <c r="O53" s="135"/>
      <c r="P53" s="134">
        <f>ROUND(AK53*$C$49,0)</f>
        <v>0</v>
      </c>
      <c r="Q53" s="135"/>
      <c r="R53" s="134">
        <f t="shared" ref="R53:R61" si="59">ROUND(AM53*$C$49,0)</f>
        <v>0</v>
      </c>
      <c r="S53" s="135"/>
      <c r="T53" s="134">
        <f>+N53-P53</f>
        <v>18601918</v>
      </c>
      <c r="U53" s="135"/>
      <c r="V53" s="7"/>
      <c r="AA53" s="174" t="s">
        <v>12</v>
      </c>
      <c r="AB53" s="174"/>
      <c r="AC53" s="164">
        <v>586811280</v>
      </c>
      <c r="AD53" s="165"/>
      <c r="AE53" s="164">
        <v>0</v>
      </c>
      <c r="AF53" s="165"/>
      <c r="AG53" s="164">
        <v>0</v>
      </c>
      <c r="AH53" s="165"/>
      <c r="AI53" s="164">
        <v>586811280</v>
      </c>
      <c r="AJ53" s="165"/>
      <c r="AK53" s="164">
        <v>0</v>
      </c>
      <c r="AL53" s="165"/>
      <c r="AM53" s="164">
        <v>0</v>
      </c>
      <c r="AN53" s="165"/>
      <c r="AO53" s="164">
        <v>586811280</v>
      </c>
      <c r="AP53" s="165"/>
      <c r="AQ53" s="50"/>
    </row>
    <row r="54" spans="2:43">
      <c r="B54" s="137" t="s">
        <v>13</v>
      </c>
      <c r="C54" s="137"/>
      <c r="D54" s="134">
        <f t="shared" ref="D54:D61" si="60">ROUND(AC54*$D$49,0)</f>
        <v>0</v>
      </c>
      <c r="E54" s="135"/>
      <c r="F54" s="164">
        <f>ROUND(AC54*$C$49,0)</f>
        <v>0</v>
      </c>
      <c r="G54" s="165"/>
      <c r="H54" s="164">
        <f t="shared" ref="H54:H61" si="61">+F54-D54</f>
        <v>0</v>
      </c>
      <c r="I54" s="165"/>
      <c r="J54" s="134">
        <f t="shared" ref="J54:J61" si="62">ROUND(AE54*$C$49,0)+IF(H54&gt;0,H54,0)</f>
        <v>0</v>
      </c>
      <c r="K54" s="135"/>
      <c r="L54" s="134">
        <f t="shared" ref="L54:L61" si="63">ROUND(AG54*$C$49,0)+IF(H54&lt;0,-H54,0)</f>
        <v>0</v>
      </c>
      <c r="M54" s="135"/>
      <c r="N54" s="134">
        <f t="shared" si="57"/>
        <v>0</v>
      </c>
      <c r="O54" s="135"/>
      <c r="P54" s="134">
        <f t="shared" ref="P54:P61" si="64">ROUND(AK54*$C$49,0)</f>
        <v>0</v>
      </c>
      <c r="Q54" s="135"/>
      <c r="R54" s="134">
        <f t="shared" si="59"/>
        <v>0</v>
      </c>
      <c r="S54" s="135"/>
      <c r="T54" s="134">
        <f t="shared" si="58"/>
        <v>0</v>
      </c>
      <c r="U54" s="135"/>
      <c r="V54" s="7"/>
      <c r="AA54" s="175" t="s">
        <v>13</v>
      </c>
      <c r="AB54" s="175"/>
      <c r="AC54" s="164">
        <v>0</v>
      </c>
      <c r="AD54" s="165"/>
      <c r="AE54" s="164">
        <v>0</v>
      </c>
      <c r="AF54" s="165"/>
      <c r="AG54" s="164">
        <v>0</v>
      </c>
      <c r="AH54" s="165"/>
      <c r="AI54" s="164">
        <v>0</v>
      </c>
      <c r="AJ54" s="165"/>
      <c r="AK54" s="164">
        <v>0</v>
      </c>
      <c r="AL54" s="165"/>
      <c r="AM54" s="164">
        <v>0</v>
      </c>
      <c r="AN54" s="165"/>
      <c r="AO54" s="164">
        <v>0</v>
      </c>
      <c r="AP54" s="165"/>
      <c r="AQ54" s="50"/>
    </row>
    <row r="55" spans="2:43">
      <c r="B55" s="137" t="s">
        <v>14</v>
      </c>
      <c r="C55" s="137"/>
      <c r="D55" s="134">
        <f t="shared" si="60"/>
        <v>276321648</v>
      </c>
      <c r="E55" s="135"/>
      <c r="F55" s="164">
        <f>ROUND(AC55*$C$49,0)</f>
        <v>280749879</v>
      </c>
      <c r="G55" s="165"/>
      <c r="H55" s="164">
        <f>+F55-D55</f>
        <v>4428231</v>
      </c>
      <c r="I55" s="165"/>
      <c r="J55" s="138">
        <f>ROUND(AE55*$C$49,0)+IF(H55&gt;0,H55,0)</f>
        <v>5102896</v>
      </c>
      <c r="K55" s="139"/>
      <c r="L55" s="134">
        <f>ROUND(AG55*$C$49,0)+IF(H55&lt;0,-H55,0)</f>
        <v>0</v>
      </c>
      <c r="M55" s="135"/>
      <c r="N55" s="134">
        <f t="shared" si="57"/>
        <v>281424544</v>
      </c>
      <c r="O55" s="135"/>
      <c r="P55" s="134">
        <f t="shared" si="64"/>
        <v>174339241</v>
      </c>
      <c r="Q55" s="135"/>
      <c r="R55" s="134">
        <f t="shared" si="59"/>
        <v>4115976</v>
      </c>
      <c r="S55" s="135"/>
      <c r="T55" s="134">
        <f t="shared" si="58"/>
        <v>107085303</v>
      </c>
      <c r="U55" s="135"/>
      <c r="V55" s="7"/>
      <c r="AA55" s="175" t="s">
        <v>14</v>
      </c>
      <c r="AB55" s="175"/>
      <c r="AC55" s="164">
        <v>8856463070</v>
      </c>
      <c r="AD55" s="165"/>
      <c r="AE55" s="164">
        <v>21282800</v>
      </c>
      <c r="AF55" s="165"/>
      <c r="AG55" s="164">
        <v>0</v>
      </c>
      <c r="AH55" s="165"/>
      <c r="AI55" s="164">
        <v>8877745870</v>
      </c>
      <c r="AJ55" s="165"/>
      <c r="AK55" s="164">
        <v>5499660588</v>
      </c>
      <c r="AL55" s="165"/>
      <c r="AM55" s="164">
        <v>129841502</v>
      </c>
      <c r="AN55" s="165"/>
      <c r="AO55" s="164">
        <v>3378085282</v>
      </c>
      <c r="AP55" s="165"/>
      <c r="AQ55" s="50"/>
    </row>
    <row r="56" spans="2:43">
      <c r="B56" s="133" t="s">
        <v>15</v>
      </c>
      <c r="C56" s="133"/>
      <c r="D56" s="134">
        <f t="shared" si="60"/>
        <v>0</v>
      </c>
      <c r="E56" s="135"/>
      <c r="F56" s="164">
        <f t="shared" ref="F56:F61" si="65">ROUND(AC56*$C$49,0)</f>
        <v>0</v>
      </c>
      <c r="G56" s="165"/>
      <c r="H56" s="164">
        <f t="shared" si="61"/>
        <v>0</v>
      </c>
      <c r="I56" s="165"/>
      <c r="J56" s="134">
        <f t="shared" si="62"/>
        <v>0</v>
      </c>
      <c r="K56" s="135"/>
      <c r="L56" s="134">
        <f t="shared" si="63"/>
        <v>0</v>
      </c>
      <c r="M56" s="135"/>
      <c r="N56" s="134">
        <f t="shared" si="57"/>
        <v>0</v>
      </c>
      <c r="O56" s="135"/>
      <c r="P56" s="134">
        <f t="shared" si="64"/>
        <v>0</v>
      </c>
      <c r="Q56" s="135"/>
      <c r="R56" s="134">
        <f t="shared" si="59"/>
        <v>0</v>
      </c>
      <c r="S56" s="135"/>
      <c r="T56" s="134">
        <f t="shared" si="58"/>
        <v>0</v>
      </c>
      <c r="U56" s="135"/>
      <c r="V56" s="7"/>
      <c r="AA56" s="174" t="s">
        <v>15</v>
      </c>
      <c r="AB56" s="174"/>
      <c r="AC56" s="164">
        <v>0</v>
      </c>
      <c r="AD56" s="165"/>
      <c r="AE56" s="164">
        <v>0</v>
      </c>
      <c r="AF56" s="165"/>
      <c r="AG56" s="164">
        <v>0</v>
      </c>
      <c r="AH56" s="165"/>
      <c r="AI56" s="164">
        <v>0</v>
      </c>
      <c r="AJ56" s="165"/>
      <c r="AK56" s="164">
        <v>0</v>
      </c>
      <c r="AL56" s="165"/>
      <c r="AM56" s="164">
        <v>0</v>
      </c>
      <c r="AN56" s="165"/>
      <c r="AO56" s="164">
        <v>0</v>
      </c>
      <c r="AP56" s="165"/>
      <c r="AQ56" s="50"/>
    </row>
    <row r="57" spans="2:43">
      <c r="B57" s="141" t="s">
        <v>16</v>
      </c>
      <c r="C57" s="141"/>
      <c r="D57" s="134">
        <f t="shared" si="60"/>
        <v>0</v>
      </c>
      <c r="E57" s="135"/>
      <c r="F57" s="164">
        <f t="shared" si="65"/>
        <v>0</v>
      </c>
      <c r="G57" s="165"/>
      <c r="H57" s="164">
        <f t="shared" si="61"/>
        <v>0</v>
      </c>
      <c r="I57" s="165"/>
      <c r="J57" s="134">
        <f t="shared" si="62"/>
        <v>0</v>
      </c>
      <c r="K57" s="135"/>
      <c r="L57" s="134">
        <f t="shared" si="63"/>
        <v>0</v>
      </c>
      <c r="M57" s="135"/>
      <c r="N57" s="134">
        <f t="shared" si="57"/>
        <v>0</v>
      </c>
      <c r="O57" s="135"/>
      <c r="P57" s="134">
        <f t="shared" si="64"/>
        <v>0</v>
      </c>
      <c r="Q57" s="135"/>
      <c r="R57" s="134">
        <f t="shared" si="59"/>
        <v>0</v>
      </c>
      <c r="S57" s="135"/>
      <c r="T57" s="134">
        <f t="shared" si="58"/>
        <v>0</v>
      </c>
      <c r="U57" s="135"/>
      <c r="V57" s="7"/>
      <c r="AA57" s="175" t="s">
        <v>16</v>
      </c>
      <c r="AB57" s="175"/>
      <c r="AC57" s="164">
        <v>0</v>
      </c>
      <c r="AD57" s="165"/>
      <c r="AE57" s="164">
        <v>0</v>
      </c>
      <c r="AF57" s="165"/>
      <c r="AG57" s="164">
        <v>0</v>
      </c>
      <c r="AH57" s="165"/>
      <c r="AI57" s="164">
        <v>0</v>
      </c>
      <c r="AJ57" s="165"/>
      <c r="AK57" s="164">
        <v>0</v>
      </c>
      <c r="AL57" s="165"/>
      <c r="AM57" s="164">
        <v>0</v>
      </c>
      <c r="AN57" s="165"/>
      <c r="AO57" s="164">
        <v>0</v>
      </c>
      <c r="AP57" s="165"/>
      <c r="AQ57" s="50"/>
    </row>
    <row r="58" spans="2:43">
      <c r="B58" s="140" t="s">
        <v>17</v>
      </c>
      <c r="C58" s="140"/>
      <c r="D58" s="134">
        <f t="shared" si="60"/>
        <v>0</v>
      </c>
      <c r="E58" s="135"/>
      <c r="F58" s="164">
        <f t="shared" si="65"/>
        <v>0</v>
      </c>
      <c r="G58" s="165"/>
      <c r="H58" s="164">
        <f t="shared" si="61"/>
        <v>0</v>
      </c>
      <c r="I58" s="165"/>
      <c r="J58" s="134">
        <f t="shared" si="62"/>
        <v>0</v>
      </c>
      <c r="K58" s="135"/>
      <c r="L58" s="134">
        <f t="shared" si="63"/>
        <v>0</v>
      </c>
      <c r="M58" s="135"/>
      <c r="N58" s="134">
        <f t="shared" si="57"/>
        <v>0</v>
      </c>
      <c r="O58" s="135"/>
      <c r="P58" s="134">
        <f t="shared" si="64"/>
        <v>0</v>
      </c>
      <c r="Q58" s="135"/>
      <c r="R58" s="134">
        <f t="shared" si="59"/>
        <v>0</v>
      </c>
      <c r="S58" s="135"/>
      <c r="T58" s="134">
        <f t="shared" si="58"/>
        <v>0</v>
      </c>
      <c r="U58" s="135"/>
      <c r="V58" s="7"/>
      <c r="AA58" s="174" t="s">
        <v>17</v>
      </c>
      <c r="AB58" s="174"/>
      <c r="AC58" s="164">
        <v>0</v>
      </c>
      <c r="AD58" s="165"/>
      <c r="AE58" s="164">
        <v>0</v>
      </c>
      <c r="AF58" s="165"/>
      <c r="AG58" s="164">
        <v>0</v>
      </c>
      <c r="AH58" s="165"/>
      <c r="AI58" s="164">
        <v>0</v>
      </c>
      <c r="AJ58" s="165"/>
      <c r="AK58" s="164">
        <v>0</v>
      </c>
      <c r="AL58" s="165"/>
      <c r="AM58" s="164">
        <v>0</v>
      </c>
      <c r="AN58" s="165"/>
      <c r="AO58" s="164">
        <v>0</v>
      </c>
      <c r="AP58" s="165"/>
      <c r="AQ58" s="50"/>
    </row>
    <row r="59" spans="2:43">
      <c r="B59" s="141" t="s">
        <v>18</v>
      </c>
      <c r="C59" s="141"/>
      <c r="D59" s="134">
        <f t="shared" si="60"/>
        <v>0</v>
      </c>
      <c r="E59" s="135"/>
      <c r="F59" s="164">
        <f t="shared" si="65"/>
        <v>0</v>
      </c>
      <c r="G59" s="165"/>
      <c r="H59" s="164">
        <f t="shared" si="61"/>
        <v>0</v>
      </c>
      <c r="I59" s="165"/>
      <c r="J59" s="134">
        <f t="shared" si="62"/>
        <v>0</v>
      </c>
      <c r="K59" s="135"/>
      <c r="L59" s="134">
        <f t="shared" si="63"/>
        <v>0</v>
      </c>
      <c r="M59" s="135"/>
      <c r="N59" s="134">
        <f t="shared" si="57"/>
        <v>0</v>
      </c>
      <c r="O59" s="135"/>
      <c r="P59" s="134">
        <f t="shared" si="64"/>
        <v>0</v>
      </c>
      <c r="Q59" s="135"/>
      <c r="R59" s="134">
        <f t="shared" si="59"/>
        <v>0</v>
      </c>
      <c r="S59" s="135"/>
      <c r="T59" s="134">
        <f t="shared" si="58"/>
        <v>0</v>
      </c>
      <c r="U59" s="135"/>
      <c r="V59" s="7"/>
      <c r="AA59" s="175" t="s">
        <v>18</v>
      </c>
      <c r="AB59" s="175"/>
      <c r="AC59" s="164">
        <v>0</v>
      </c>
      <c r="AD59" s="165"/>
      <c r="AE59" s="164">
        <v>0</v>
      </c>
      <c r="AF59" s="165"/>
      <c r="AG59" s="164">
        <v>0</v>
      </c>
      <c r="AH59" s="165"/>
      <c r="AI59" s="164">
        <v>0</v>
      </c>
      <c r="AJ59" s="165"/>
      <c r="AK59" s="164">
        <v>0</v>
      </c>
      <c r="AL59" s="165"/>
      <c r="AM59" s="164">
        <v>0</v>
      </c>
      <c r="AN59" s="165"/>
      <c r="AO59" s="164">
        <v>0</v>
      </c>
      <c r="AP59" s="165"/>
      <c r="AQ59" s="50"/>
    </row>
    <row r="60" spans="2:43">
      <c r="B60" s="137" t="s">
        <v>19</v>
      </c>
      <c r="C60" s="137"/>
      <c r="D60" s="134">
        <f t="shared" si="60"/>
        <v>0</v>
      </c>
      <c r="E60" s="135"/>
      <c r="F60" s="164">
        <f t="shared" si="65"/>
        <v>0</v>
      </c>
      <c r="G60" s="165"/>
      <c r="H60" s="164">
        <f t="shared" si="61"/>
        <v>0</v>
      </c>
      <c r="I60" s="165"/>
      <c r="J60" s="134">
        <f t="shared" si="62"/>
        <v>0</v>
      </c>
      <c r="K60" s="135"/>
      <c r="L60" s="134">
        <f t="shared" si="63"/>
        <v>0</v>
      </c>
      <c r="M60" s="135"/>
      <c r="N60" s="134">
        <f t="shared" si="57"/>
        <v>0</v>
      </c>
      <c r="O60" s="135"/>
      <c r="P60" s="134">
        <f t="shared" si="64"/>
        <v>0</v>
      </c>
      <c r="Q60" s="135"/>
      <c r="R60" s="134">
        <f t="shared" si="59"/>
        <v>0</v>
      </c>
      <c r="S60" s="135"/>
      <c r="T60" s="134">
        <f t="shared" si="58"/>
        <v>0</v>
      </c>
      <c r="U60" s="135"/>
      <c r="V60" s="7"/>
      <c r="AA60" s="175" t="s">
        <v>19</v>
      </c>
      <c r="AB60" s="175"/>
      <c r="AC60" s="164">
        <v>0</v>
      </c>
      <c r="AD60" s="165"/>
      <c r="AE60" s="164">
        <v>0</v>
      </c>
      <c r="AF60" s="165"/>
      <c r="AG60" s="164">
        <v>0</v>
      </c>
      <c r="AH60" s="165"/>
      <c r="AI60" s="164">
        <v>0</v>
      </c>
      <c r="AJ60" s="165"/>
      <c r="AK60" s="164">
        <v>0</v>
      </c>
      <c r="AL60" s="165"/>
      <c r="AM60" s="164">
        <v>0</v>
      </c>
      <c r="AN60" s="165"/>
      <c r="AO60" s="164">
        <v>0</v>
      </c>
      <c r="AP60" s="165"/>
      <c r="AQ60" s="50"/>
    </row>
    <row r="61" spans="2:43">
      <c r="B61" s="137" t="s">
        <v>20</v>
      </c>
      <c r="C61" s="137"/>
      <c r="D61" s="134">
        <f t="shared" si="60"/>
        <v>0</v>
      </c>
      <c r="E61" s="135"/>
      <c r="F61" s="164">
        <f t="shared" si="65"/>
        <v>0</v>
      </c>
      <c r="G61" s="165"/>
      <c r="H61" s="164">
        <f t="shared" si="61"/>
        <v>0</v>
      </c>
      <c r="I61" s="165"/>
      <c r="J61" s="134">
        <f t="shared" si="62"/>
        <v>0</v>
      </c>
      <c r="K61" s="135"/>
      <c r="L61" s="134">
        <f t="shared" si="63"/>
        <v>0</v>
      </c>
      <c r="M61" s="135"/>
      <c r="N61" s="134">
        <f t="shared" si="57"/>
        <v>0</v>
      </c>
      <c r="O61" s="135"/>
      <c r="P61" s="134">
        <f t="shared" si="64"/>
        <v>0</v>
      </c>
      <c r="Q61" s="135"/>
      <c r="R61" s="134">
        <f t="shared" si="59"/>
        <v>0</v>
      </c>
      <c r="S61" s="135"/>
      <c r="T61" s="134">
        <f t="shared" si="58"/>
        <v>0</v>
      </c>
      <c r="U61" s="135"/>
      <c r="V61" s="7"/>
      <c r="AA61" s="175" t="s">
        <v>20</v>
      </c>
      <c r="AB61" s="175"/>
      <c r="AC61" s="164">
        <v>0</v>
      </c>
      <c r="AD61" s="165"/>
      <c r="AE61" s="164">
        <v>0</v>
      </c>
      <c r="AF61" s="165"/>
      <c r="AG61" s="164">
        <v>0</v>
      </c>
      <c r="AH61" s="165"/>
      <c r="AI61" s="164">
        <v>0</v>
      </c>
      <c r="AJ61" s="165"/>
      <c r="AK61" s="164">
        <v>0</v>
      </c>
      <c r="AL61" s="165"/>
      <c r="AM61" s="164">
        <v>0</v>
      </c>
      <c r="AN61" s="165"/>
      <c r="AO61" s="164">
        <v>0</v>
      </c>
      <c r="AP61" s="165"/>
      <c r="AQ61" s="50"/>
    </row>
    <row r="62" spans="2:43">
      <c r="B62" s="142" t="s">
        <v>21</v>
      </c>
      <c r="C62" s="142"/>
      <c r="D62" s="134">
        <f>+SUM(D63:E67)</f>
        <v>0</v>
      </c>
      <c r="E62" s="135"/>
      <c r="F62" s="164">
        <f>+SUM(F63:G67)</f>
        <v>0</v>
      </c>
      <c r="G62" s="165"/>
      <c r="H62" s="164">
        <f>+SUM(H63:I67)</f>
        <v>0</v>
      </c>
      <c r="I62" s="165"/>
      <c r="J62" s="134">
        <f>+SUM(J63:K67)</f>
        <v>0</v>
      </c>
      <c r="K62" s="135"/>
      <c r="L62" s="134">
        <f>+SUM(L63:M67)</f>
        <v>0</v>
      </c>
      <c r="M62" s="135"/>
      <c r="N62" s="134">
        <f t="shared" si="57"/>
        <v>0</v>
      </c>
      <c r="O62" s="135"/>
      <c r="P62" s="134">
        <f>+SUM(P63:Q67)</f>
        <v>0</v>
      </c>
      <c r="Q62" s="135"/>
      <c r="R62" s="134">
        <f>+SUM(R63:S67)</f>
        <v>0</v>
      </c>
      <c r="S62" s="135"/>
      <c r="T62" s="134">
        <f t="shared" si="58"/>
        <v>0</v>
      </c>
      <c r="U62" s="135"/>
      <c r="V62" s="7"/>
      <c r="AA62" s="182" t="s">
        <v>21</v>
      </c>
      <c r="AB62" s="182"/>
      <c r="AC62" s="164">
        <v>0</v>
      </c>
      <c r="AD62" s="165"/>
      <c r="AE62" s="164">
        <v>0</v>
      </c>
      <c r="AF62" s="165"/>
      <c r="AG62" s="164">
        <v>0</v>
      </c>
      <c r="AH62" s="165"/>
      <c r="AI62" s="164">
        <v>0</v>
      </c>
      <c r="AJ62" s="165"/>
      <c r="AK62" s="164">
        <v>0</v>
      </c>
      <c r="AL62" s="165"/>
      <c r="AM62" s="164">
        <v>0</v>
      </c>
      <c r="AN62" s="165"/>
      <c r="AO62" s="164">
        <v>0</v>
      </c>
      <c r="AP62" s="165"/>
      <c r="AQ62" s="50"/>
    </row>
    <row r="63" spans="2:43">
      <c r="B63" s="133" t="s">
        <v>22</v>
      </c>
      <c r="C63" s="133"/>
      <c r="D63" s="134">
        <f>ROUND(AC63*$D$49,0)</f>
        <v>0</v>
      </c>
      <c r="E63" s="135"/>
      <c r="F63" s="164">
        <f>ROUND(AC63*$C$49,0)</f>
        <v>0</v>
      </c>
      <c r="G63" s="165"/>
      <c r="H63" s="164">
        <f t="shared" ref="H63:H68" si="66">+F63-D63</f>
        <v>0</v>
      </c>
      <c r="I63" s="165"/>
      <c r="J63" s="134">
        <f t="shared" ref="J63:J68" si="67">ROUND(AE63*$C$49,0)+IF(H63&gt;0,H63,0)</f>
        <v>0</v>
      </c>
      <c r="K63" s="135"/>
      <c r="L63" s="134">
        <f t="shared" ref="L63:L68" si="68">ROUND(AG63*$C$49,0)+IF(H63&lt;0,-H63,0)</f>
        <v>0</v>
      </c>
      <c r="M63" s="135"/>
      <c r="N63" s="134">
        <f t="shared" si="57"/>
        <v>0</v>
      </c>
      <c r="O63" s="135"/>
      <c r="P63" s="134">
        <f t="shared" ref="P63:P68" si="69">ROUND(AK63*$C$49,0)</f>
        <v>0</v>
      </c>
      <c r="Q63" s="135"/>
      <c r="R63" s="134">
        <f t="shared" ref="R63:R67" si="70">ROUND(AM63*$C$49,0)</f>
        <v>0</v>
      </c>
      <c r="S63" s="135"/>
      <c r="T63" s="134">
        <f t="shared" si="58"/>
        <v>0</v>
      </c>
      <c r="U63" s="135"/>
      <c r="V63" s="7"/>
      <c r="AA63" s="174" t="s">
        <v>22</v>
      </c>
      <c r="AB63" s="174"/>
      <c r="AC63" s="164">
        <v>0</v>
      </c>
      <c r="AD63" s="165"/>
      <c r="AE63" s="164">
        <v>0</v>
      </c>
      <c r="AF63" s="165"/>
      <c r="AG63" s="164">
        <v>0</v>
      </c>
      <c r="AH63" s="165"/>
      <c r="AI63" s="164">
        <v>0</v>
      </c>
      <c r="AJ63" s="165"/>
      <c r="AK63" s="164">
        <v>0</v>
      </c>
      <c r="AL63" s="165"/>
      <c r="AM63" s="164">
        <v>0</v>
      </c>
      <c r="AN63" s="165"/>
      <c r="AO63" s="164">
        <v>0</v>
      </c>
      <c r="AP63" s="165"/>
      <c r="AQ63" s="50"/>
    </row>
    <row r="64" spans="2:43">
      <c r="B64" s="137" t="s">
        <v>23</v>
      </c>
      <c r="C64" s="137"/>
      <c r="D64" s="134">
        <f t="shared" ref="D64:D68" si="71">ROUND(AC64*$D$49,0)</f>
        <v>0</v>
      </c>
      <c r="E64" s="135"/>
      <c r="F64" s="164">
        <f t="shared" ref="F64:F68" si="72">ROUND(AC64*$C$49,0)</f>
        <v>0</v>
      </c>
      <c r="G64" s="165"/>
      <c r="H64" s="164">
        <f t="shared" si="66"/>
        <v>0</v>
      </c>
      <c r="I64" s="165"/>
      <c r="J64" s="134">
        <f t="shared" si="67"/>
        <v>0</v>
      </c>
      <c r="K64" s="135"/>
      <c r="L64" s="134">
        <f t="shared" si="68"/>
        <v>0</v>
      </c>
      <c r="M64" s="135"/>
      <c r="N64" s="134">
        <f t="shared" si="57"/>
        <v>0</v>
      </c>
      <c r="O64" s="135"/>
      <c r="P64" s="134">
        <f t="shared" si="69"/>
        <v>0</v>
      </c>
      <c r="Q64" s="135"/>
      <c r="R64" s="134">
        <f t="shared" si="70"/>
        <v>0</v>
      </c>
      <c r="S64" s="135"/>
      <c r="T64" s="134">
        <f t="shared" si="58"/>
        <v>0</v>
      </c>
      <c r="U64" s="135"/>
      <c r="V64" s="7"/>
      <c r="AA64" s="175" t="s">
        <v>23</v>
      </c>
      <c r="AB64" s="175"/>
      <c r="AC64" s="164">
        <v>0</v>
      </c>
      <c r="AD64" s="165"/>
      <c r="AE64" s="164">
        <v>0</v>
      </c>
      <c r="AF64" s="165"/>
      <c r="AG64" s="164">
        <v>0</v>
      </c>
      <c r="AH64" s="165"/>
      <c r="AI64" s="164">
        <v>0</v>
      </c>
      <c r="AJ64" s="165"/>
      <c r="AK64" s="164">
        <v>0</v>
      </c>
      <c r="AL64" s="165"/>
      <c r="AM64" s="164">
        <v>0</v>
      </c>
      <c r="AN64" s="165"/>
      <c r="AO64" s="164">
        <v>0</v>
      </c>
      <c r="AP64" s="165"/>
      <c r="AQ64" s="50"/>
    </row>
    <row r="65" spans="2:43">
      <c r="B65" s="133" t="s">
        <v>15</v>
      </c>
      <c r="C65" s="133"/>
      <c r="D65" s="134">
        <f t="shared" si="71"/>
        <v>0</v>
      </c>
      <c r="E65" s="135"/>
      <c r="F65" s="164">
        <f t="shared" si="72"/>
        <v>0</v>
      </c>
      <c r="G65" s="165"/>
      <c r="H65" s="164">
        <f t="shared" si="66"/>
        <v>0</v>
      </c>
      <c r="I65" s="165"/>
      <c r="J65" s="134">
        <f t="shared" si="67"/>
        <v>0</v>
      </c>
      <c r="K65" s="135"/>
      <c r="L65" s="134">
        <f t="shared" si="68"/>
        <v>0</v>
      </c>
      <c r="M65" s="135"/>
      <c r="N65" s="134">
        <f t="shared" si="57"/>
        <v>0</v>
      </c>
      <c r="O65" s="135"/>
      <c r="P65" s="134">
        <f t="shared" si="69"/>
        <v>0</v>
      </c>
      <c r="Q65" s="135"/>
      <c r="R65" s="134">
        <f t="shared" si="70"/>
        <v>0</v>
      </c>
      <c r="S65" s="135"/>
      <c r="T65" s="134">
        <f t="shared" si="58"/>
        <v>0</v>
      </c>
      <c r="U65" s="135"/>
      <c r="V65" s="7"/>
      <c r="AA65" s="174" t="s">
        <v>15</v>
      </c>
      <c r="AB65" s="174"/>
      <c r="AC65" s="164">
        <v>0</v>
      </c>
      <c r="AD65" s="165"/>
      <c r="AE65" s="164">
        <v>0</v>
      </c>
      <c r="AF65" s="165"/>
      <c r="AG65" s="164">
        <v>0</v>
      </c>
      <c r="AH65" s="165"/>
      <c r="AI65" s="164">
        <v>0</v>
      </c>
      <c r="AJ65" s="165"/>
      <c r="AK65" s="164">
        <v>0</v>
      </c>
      <c r="AL65" s="165"/>
      <c r="AM65" s="164">
        <v>0</v>
      </c>
      <c r="AN65" s="165"/>
      <c r="AO65" s="164">
        <v>0</v>
      </c>
      <c r="AP65" s="165"/>
      <c r="AQ65" s="50"/>
    </row>
    <row r="66" spans="2:43">
      <c r="B66" s="133" t="s">
        <v>19</v>
      </c>
      <c r="C66" s="133"/>
      <c r="D66" s="134">
        <f t="shared" si="71"/>
        <v>0</v>
      </c>
      <c r="E66" s="135"/>
      <c r="F66" s="164">
        <f t="shared" si="72"/>
        <v>0</v>
      </c>
      <c r="G66" s="165"/>
      <c r="H66" s="164">
        <f t="shared" si="66"/>
        <v>0</v>
      </c>
      <c r="I66" s="165"/>
      <c r="J66" s="134">
        <f t="shared" si="67"/>
        <v>0</v>
      </c>
      <c r="K66" s="135"/>
      <c r="L66" s="134">
        <f t="shared" si="68"/>
        <v>0</v>
      </c>
      <c r="M66" s="135"/>
      <c r="N66" s="134">
        <f t="shared" si="57"/>
        <v>0</v>
      </c>
      <c r="O66" s="135"/>
      <c r="P66" s="134">
        <f t="shared" si="69"/>
        <v>0</v>
      </c>
      <c r="Q66" s="135"/>
      <c r="R66" s="134">
        <f t="shared" si="70"/>
        <v>0</v>
      </c>
      <c r="S66" s="135"/>
      <c r="T66" s="134">
        <f t="shared" si="58"/>
        <v>0</v>
      </c>
      <c r="U66" s="135"/>
      <c r="V66" s="7"/>
      <c r="AA66" s="174" t="s">
        <v>19</v>
      </c>
      <c r="AB66" s="174"/>
      <c r="AC66" s="164">
        <v>0</v>
      </c>
      <c r="AD66" s="165"/>
      <c r="AE66" s="164">
        <v>0</v>
      </c>
      <c r="AF66" s="165"/>
      <c r="AG66" s="164">
        <v>0</v>
      </c>
      <c r="AH66" s="165"/>
      <c r="AI66" s="164">
        <v>0</v>
      </c>
      <c r="AJ66" s="165"/>
      <c r="AK66" s="164">
        <v>0</v>
      </c>
      <c r="AL66" s="165"/>
      <c r="AM66" s="164">
        <v>0</v>
      </c>
      <c r="AN66" s="165"/>
      <c r="AO66" s="164">
        <v>0</v>
      </c>
      <c r="AP66" s="165"/>
      <c r="AQ66" s="50"/>
    </row>
    <row r="67" spans="2:43">
      <c r="B67" s="137" t="s">
        <v>20</v>
      </c>
      <c r="C67" s="137"/>
      <c r="D67" s="134">
        <f t="shared" si="71"/>
        <v>0</v>
      </c>
      <c r="E67" s="135"/>
      <c r="F67" s="164">
        <f t="shared" si="72"/>
        <v>0</v>
      </c>
      <c r="G67" s="165"/>
      <c r="H67" s="164">
        <f t="shared" si="66"/>
        <v>0</v>
      </c>
      <c r="I67" s="165"/>
      <c r="J67" s="134">
        <f t="shared" si="67"/>
        <v>0</v>
      </c>
      <c r="K67" s="135"/>
      <c r="L67" s="134">
        <f t="shared" si="68"/>
        <v>0</v>
      </c>
      <c r="M67" s="135"/>
      <c r="N67" s="134">
        <f t="shared" si="57"/>
        <v>0</v>
      </c>
      <c r="O67" s="135"/>
      <c r="P67" s="134">
        <f t="shared" si="69"/>
        <v>0</v>
      </c>
      <c r="Q67" s="135"/>
      <c r="R67" s="134">
        <f t="shared" si="70"/>
        <v>0</v>
      </c>
      <c r="S67" s="135"/>
      <c r="T67" s="134">
        <f t="shared" si="58"/>
        <v>0</v>
      </c>
      <c r="U67" s="135"/>
      <c r="V67" s="7"/>
      <c r="AA67" s="175" t="s">
        <v>20</v>
      </c>
      <c r="AB67" s="175"/>
      <c r="AC67" s="164">
        <v>0</v>
      </c>
      <c r="AD67" s="165"/>
      <c r="AE67" s="164">
        <v>0</v>
      </c>
      <c r="AF67" s="165"/>
      <c r="AG67" s="164">
        <v>0</v>
      </c>
      <c r="AH67" s="165"/>
      <c r="AI67" s="164">
        <v>0</v>
      </c>
      <c r="AJ67" s="165"/>
      <c r="AK67" s="164">
        <v>0</v>
      </c>
      <c r="AL67" s="165"/>
      <c r="AM67" s="164">
        <v>0</v>
      </c>
      <c r="AN67" s="165"/>
      <c r="AO67" s="164">
        <v>0</v>
      </c>
      <c r="AP67" s="165"/>
      <c r="AQ67" s="50"/>
    </row>
    <row r="68" spans="2:43">
      <c r="B68" s="133" t="s">
        <v>24</v>
      </c>
      <c r="C68" s="133"/>
      <c r="D68" s="134">
        <f t="shared" si="71"/>
        <v>1983810</v>
      </c>
      <c r="E68" s="135"/>
      <c r="F68" s="164">
        <f t="shared" si="72"/>
        <v>2015602</v>
      </c>
      <c r="G68" s="165"/>
      <c r="H68" s="164">
        <f t="shared" si="66"/>
        <v>31792</v>
      </c>
      <c r="I68" s="165"/>
      <c r="J68" s="134">
        <f t="shared" si="67"/>
        <v>500582</v>
      </c>
      <c r="K68" s="135"/>
      <c r="L68" s="134">
        <f t="shared" si="68"/>
        <v>0</v>
      </c>
      <c r="M68" s="135"/>
      <c r="N68" s="134">
        <f t="shared" si="57"/>
        <v>2484392</v>
      </c>
      <c r="O68" s="135"/>
      <c r="P68" s="134">
        <f t="shared" si="69"/>
        <v>633368</v>
      </c>
      <c r="Q68" s="135"/>
      <c r="R68" s="138">
        <f>ROUND(AM68*$C$49,0)</f>
        <v>179849</v>
      </c>
      <c r="S68" s="139"/>
      <c r="T68" s="134">
        <f t="shared" si="58"/>
        <v>1851024</v>
      </c>
      <c r="U68" s="135"/>
      <c r="V68" s="7"/>
      <c r="AA68" s="174" t="s">
        <v>24</v>
      </c>
      <c r="AB68" s="174"/>
      <c r="AC68" s="164">
        <v>63583666</v>
      </c>
      <c r="AD68" s="165"/>
      <c r="AE68" s="164">
        <v>14788329</v>
      </c>
      <c r="AF68" s="165"/>
      <c r="AG68" s="164"/>
      <c r="AH68" s="165"/>
      <c r="AI68" s="164">
        <v>78371995</v>
      </c>
      <c r="AJ68" s="165"/>
      <c r="AK68" s="164">
        <v>19980076</v>
      </c>
      <c r="AL68" s="165"/>
      <c r="AM68" s="164">
        <v>5673463</v>
      </c>
      <c r="AN68" s="165"/>
      <c r="AO68" s="164">
        <v>58391919</v>
      </c>
      <c r="AP68" s="165"/>
      <c r="AQ68" s="50"/>
    </row>
    <row r="69" spans="2:43">
      <c r="B69" s="143" t="s">
        <v>25</v>
      </c>
      <c r="C69" s="144"/>
      <c r="D69" s="134">
        <f>+D52+D62+D68</f>
        <v>296613970</v>
      </c>
      <c r="E69" s="135"/>
      <c r="F69" s="164">
        <f>+F52+F62+F68</f>
        <v>301367399</v>
      </c>
      <c r="G69" s="165"/>
      <c r="H69" s="164">
        <f>+H52+H62+H68</f>
        <v>4753429</v>
      </c>
      <c r="I69" s="165"/>
      <c r="J69" s="134">
        <f>+J52+J62+J68</f>
        <v>5896884</v>
      </c>
      <c r="K69" s="135"/>
      <c r="L69" s="134">
        <f>+L52+L62+L68</f>
        <v>0</v>
      </c>
      <c r="M69" s="135"/>
      <c r="N69" s="134">
        <f t="shared" si="57"/>
        <v>302510854</v>
      </c>
      <c r="O69" s="135"/>
      <c r="P69" s="134">
        <f>+P52+P62+P68</f>
        <v>174972609</v>
      </c>
      <c r="Q69" s="135"/>
      <c r="R69" s="134">
        <f>+R52+R62+R68</f>
        <v>4295825</v>
      </c>
      <c r="S69" s="135"/>
      <c r="T69" s="134">
        <f>+N69-P69</f>
        <v>127538245</v>
      </c>
      <c r="U69" s="135"/>
      <c r="V69" s="7"/>
      <c r="AA69" s="180" t="s">
        <v>25</v>
      </c>
      <c r="AB69" s="181"/>
      <c r="AC69" s="164">
        <v>9506858016</v>
      </c>
      <c r="AD69" s="165"/>
      <c r="AE69" s="164">
        <v>37363623</v>
      </c>
      <c r="AF69" s="165"/>
      <c r="AG69" s="164"/>
      <c r="AH69" s="165"/>
      <c r="AI69" s="164">
        <v>9544221639</v>
      </c>
      <c r="AJ69" s="165"/>
      <c r="AK69" s="164">
        <v>5519640664</v>
      </c>
      <c r="AL69" s="165"/>
      <c r="AM69" s="164">
        <v>135514965</v>
      </c>
      <c r="AN69" s="165"/>
      <c r="AO69" s="164">
        <v>4024580975</v>
      </c>
      <c r="AP69" s="165"/>
      <c r="AQ69" s="50"/>
    </row>
    <row r="70" spans="2:43">
      <c r="B70" s="8"/>
      <c r="C70" s="9"/>
      <c r="D70" s="9"/>
      <c r="E70" s="9"/>
      <c r="F70" s="52"/>
      <c r="G70" s="52"/>
      <c r="H70" s="52"/>
      <c r="I70" s="52"/>
      <c r="J70" s="9"/>
      <c r="K70" s="9"/>
      <c r="L70" s="9"/>
      <c r="M70" s="9"/>
      <c r="N70" s="9"/>
      <c r="O70" s="9">
        <v>2868415</v>
      </c>
      <c r="P70" s="10"/>
      <c r="Q70" s="10"/>
      <c r="R70" s="10"/>
      <c r="S70" s="10"/>
      <c r="T70" s="11"/>
      <c r="U70" s="11"/>
      <c r="V70" s="11"/>
      <c r="AA70" s="51"/>
      <c r="AB70" s="52"/>
      <c r="AC70" s="52"/>
      <c r="AD70" s="52"/>
      <c r="AE70" s="52"/>
      <c r="AF70" s="52"/>
      <c r="AG70" s="52"/>
      <c r="AH70" s="52"/>
      <c r="AI70" s="52"/>
      <c r="AJ70" s="52"/>
      <c r="AK70" s="53"/>
      <c r="AL70" s="53"/>
      <c r="AM70" s="53"/>
      <c r="AN70" s="53"/>
      <c r="AO70" s="54"/>
      <c r="AP70" s="54"/>
      <c r="AQ70" s="54"/>
    </row>
    <row r="71" spans="2:43">
      <c r="C71" s="12"/>
      <c r="D71" s="13"/>
      <c r="E71" s="13"/>
      <c r="F71" s="57"/>
      <c r="G71" s="57"/>
      <c r="H71" s="57"/>
      <c r="I71" s="57"/>
      <c r="J71" s="13"/>
      <c r="K71" s="13"/>
      <c r="L71" s="13"/>
      <c r="M71" s="13"/>
      <c r="N71" s="13"/>
      <c r="O71" s="13">
        <v>10033</v>
      </c>
      <c r="P71" s="13"/>
      <c r="Q71" s="13"/>
      <c r="R71" s="13"/>
      <c r="AA71" s="55"/>
      <c r="AB71" s="56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5"/>
      <c r="AO71" s="55"/>
      <c r="AP71" s="55"/>
      <c r="AQ71" s="55"/>
    </row>
    <row r="72" spans="2:43" ht="16.5" hidden="1" outlineLevel="1">
      <c r="B72" s="14" t="s">
        <v>26</v>
      </c>
      <c r="C72" s="15"/>
      <c r="D72" s="13"/>
      <c r="E72" s="13"/>
      <c r="F72" s="57"/>
      <c r="G72" s="57"/>
      <c r="H72" s="57"/>
      <c r="I72" s="57"/>
      <c r="J72" s="13"/>
      <c r="K72" s="13"/>
      <c r="L72" s="13"/>
      <c r="M72" s="13"/>
      <c r="N72" s="13"/>
      <c r="O72" s="13"/>
      <c r="P72" s="13"/>
      <c r="Q72" s="13"/>
      <c r="R72" s="13"/>
      <c r="V72" s="1" t="s">
        <v>0</v>
      </c>
      <c r="AA72" s="58" t="s">
        <v>26</v>
      </c>
      <c r="AB72" s="59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5"/>
      <c r="AO72" s="55"/>
      <c r="AP72" s="55"/>
      <c r="AQ72" s="49" t="s">
        <v>0</v>
      </c>
    </row>
    <row r="73" spans="2:43" hidden="1" outlineLevel="1">
      <c r="B73" s="130" t="s">
        <v>5</v>
      </c>
      <c r="C73" s="130"/>
      <c r="D73" s="130" t="s">
        <v>27</v>
      </c>
      <c r="E73" s="130"/>
      <c r="F73" s="166" t="s">
        <v>27</v>
      </c>
      <c r="G73" s="166"/>
      <c r="H73" s="166" t="s">
        <v>27</v>
      </c>
      <c r="I73" s="166"/>
      <c r="J73" s="130" t="s">
        <v>28</v>
      </c>
      <c r="K73" s="130"/>
      <c r="L73" s="130" t="s">
        <v>29</v>
      </c>
      <c r="M73" s="130"/>
      <c r="N73" s="130" t="s">
        <v>30</v>
      </c>
      <c r="O73" s="130"/>
      <c r="P73" s="130" t="s">
        <v>31</v>
      </c>
      <c r="Q73" s="130"/>
      <c r="R73" s="130" t="s">
        <v>32</v>
      </c>
      <c r="S73" s="130"/>
      <c r="T73" s="130" t="s">
        <v>33</v>
      </c>
      <c r="U73" s="130"/>
      <c r="V73" s="130" t="s">
        <v>34</v>
      </c>
      <c r="AA73" s="166" t="s">
        <v>5</v>
      </c>
      <c r="AB73" s="166"/>
      <c r="AC73" s="166" t="s">
        <v>27</v>
      </c>
      <c r="AD73" s="166"/>
      <c r="AE73" s="166" t="s">
        <v>28</v>
      </c>
      <c r="AF73" s="166"/>
      <c r="AG73" s="166" t="s">
        <v>29</v>
      </c>
      <c r="AH73" s="166"/>
      <c r="AI73" s="166" t="s">
        <v>30</v>
      </c>
      <c r="AJ73" s="166"/>
      <c r="AK73" s="166" t="s">
        <v>31</v>
      </c>
      <c r="AL73" s="166"/>
      <c r="AM73" s="166" t="s">
        <v>32</v>
      </c>
      <c r="AN73" s="166"/>
      <c r="AO73" s="166" t="s">
        <v>33</v>
      </c>
      <c r="AP73" s="166"/>
      <c r="AQ73" s="166" t="s">
        <v>34</v>
      </c>
    </row>
    <row r="74" spans="2:43" hidden="1" outlineLevel="1">
      <c r="B74" s="130"/>
      <c r="C74" s="130"/>
      <c r="D74" s="130"/>
      <c r="E74" s="130"/>
      <c r="F74" s="166"/>
      <c r="G74" s="166"/>
      <c r="H74" s="166"/>
      <c r="I74" s="166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</row>
    <row r="75" spans="2:43" hidden="1" outlineLevel="1">
      <c r="B75" s="145" t="s">
        <v>11</v>
      </c>
      <c r="C75" s="146"/>
      <c r="D75" s="169">
        <f>+SUM(D76:E84)</f>
        <v>0</v>
      </c>
      <c r="E75" s="170"/>
      <c r="F75" s="162">
        <f>+SUM(F76:G84)</f>
        <v>0</v>
      </c>
      <c r="G75" s="163"/>
      <c r="H75" s="162">
        <f>+SUM(H76:I84)</f>
        <v>0</v>
      </c>
      <c r="I75" s="163"/>
      <c r="J75" s="169">
        <f>+SUM(J76:K84)</f>
        <v>0</v>
      </c>
      <c r="K75" s="170"/>
      <c r="L75" s="169">
        <f>+SUM(L76:M84)</f>
        <v>0</v>
      </c>
      <c r="M75" s="170"/>
      <c r="N75" s="169">
        <f>+SUM(N76:O84)</f>
        <v>0</v>
      </c>
      <c r="O75" s="170"/>
      <c r="P75" s="169">
        <f>+SUM(P76:Q84)</f>
        <v>0</v>
      </c>
      <c r="Q75" s="170"/>
      <c r="R75" s="169">
        <f>+SUM(R76:S84)</f>
        <v>0</v>
      </c>
      <c r="S75" s="170"/>
      <c r="T75" s="134">
        <f>+SUM(T76:U84)</f>
        <v>0</v>
      </c>
      <c r="U75" s="135"/>
      <c r="V75" s="23">
        <f t="shared" ref="V75:V92" si="73">+SUM(D75:U75)</f>
        <v>0</v>
      </c>
      <c r="AA75" s="178" t="s">
        <v>11</v>
      </c>
      <c r="AB75" s="179"/>
      <c r="AC75" s="162"/>
      <c r="AD75" s="163"/>
      <c r="AE75" s="162"/>
      <c r="AF75" s="163"/>
      <c r="AG75" s="162"/>
      <c r="AH75" s="163"/>
      <c r="AI75" s="162"/>
      <c r="AJ75" s="163"/>
      <c r="AK75" s="162"/>
      <c r="AL75" s="163"/>
      <c r="AM75" s="162"/>
      <c r="AN75" s="163"/>
      <c r="AO75" s="164"/>
      <c r="AP75" s="165"/>
      <c r="AQ75" s="60"/>
    </row>
    <row r="76" spans="2:43" hidden="1" outlineLevel="1">
      <c r="B76" s="137" t="s">
        <v>22</v>
      </c>
      <c r="C76" s="137"/>
      <c r="D76" s="134">
        <f>ROUND(AC76*$C$49,0)</f>
        <v>0</v>
      </c>
      <c r="E76" s="135"/>
      <c r="F76" s="164">
        <f>ROUND(AE76*$C$49,0)</f>
        <v>0</v>
      </c>
      <c r="G76" s="165"/>
      <c r="H76" s="164">
        <f>ROUND(AG76*$C$49,0)</f>
        <v>0</v>
      </c>
      <c r="I76" s="165"/>
      <c r="J76" s="134">
        <f t="shared" ref="J76:J84" si="74">ROUND(AE76*$C$49,0)</f>
        <v>0</v>
      </c>
      <c r="K76" s="135"/>
      <c r="L76" s="134">
        <f t="shared" ref="L76:L84" si="75">ROUND(AG76*$C$49,0)</f>
        <v>0</v>
      </c>
      <c r="M76" s="135"/>
      <c r="N76" s="134">
        <f t="shared" ref="N76:N84" si="76">ROUND(AI76*$C$49,0)</f>
        <v>0</v>
      </c>
      <c r="O76" s="135"/>
      <c r="P76" s="134">
        <f t="shared" ref="P76:P84" si="77">ROUND(AK76*$C$49,0)</f>
        <v>0</v>
      </c>
      <c r="Q76" s="135"/>
      <c r="R76" s="134">
        <f t="shared" ref="R76:R84" si="78">ROUND(AM76*$C$49,0)</f>
        <v>0</v>
      </c>
      <c r="S76" s="135"/>
      <c r="T76" s="134">
        <f t="shared" ref="T76:T84" si="79">ROUND(AO76*$C$49,0)</f>
        <v>0</v>
      </c>
      <c r="U76" s="135"/>
      <c r="V76" s="23">
        <f t="shared" si="73"/>
        <v>0</v>
      </c>
      <c r="AA76" s="175" t="s">
        <v>22</v>
      </c>
      <c r="AB76" s="175"/>
      <c r="AC76" s="162"/>
      <c r="AD76" s="163"/>
      <c r="AE76" s="162"/>
      <c r="AF76" s="163"/>
      <c r="AG76" s="162"/>
      <c r="AH76" s="163"/>
      <c r="AI76" s="162"/>
      <c r="AJ76" s="163"/>
      <c r="AK76" s="162"/>
      <c r="AL76" s="163"/>
      <c r="AM76" s="162"/>
      <c r="AN76" s="163"/>
      <c r="AO76" s="164"/>
      <c r="AP76" s="165"/>
      <c r="AQ76" s="60"/>
    </row>
    <row r="77" spans="2:43" hidden="1" outlineLevel="1">
      <c r="B77" s="137" t="s">
        <v>13</v>
      </c>
      <c r="C77" s="137"/>
      <c r="D77" s="134">
        <f t="shared" ref="D77:D84" si="80">ROUND(AC77*$C$49,0)</f>
        <v>0</v>
      </c>
      <c r="E77" s="135"/>
      <c r="F77" s="164">
        <f t="shared" ref="F77:F84" si="81">ROUND(AE77*$C$49,0)</f>
        <v>0</v>
      </c>
      <c r="G77" s="165"/>
      <c r="H77" s="164">
        <f t="shared" ref="H77:H84" si="82">ROUND(AG77*$C$49,0)</f>
        <v>0</v>
      </c>
      <c r="I77" s="165"/>
      <c r="J77" s="134">
        <f t="shared" si="74"/>
        <v>0</v>
      </c>
      <c r="K77" s="135"/>
      <c r="L77" s="134">
        <f t="shared" si="75"/>
        <v>0</v>
      </c>
      <c r="M77" s="135"/>
      <c r="N77" s="134">
        <f t="shared" si="76"/>
        <v>0</v>
      </c>
      <c r="O77" s="135"/>
      <c r="P77" s="134">
        <f t="shared" si="77"/>
        <v>0</v>
      </c>
      <c r="Q77" s="135"/>
      <c r="R77" s="134">
        <f t="shared" si="78"/>
        <v>0</v>
      </c>
      <c r="S77" s="135"/>
      <c r="T77" s="134">
        <f t="shared" si="79"/>
        <v>0</v>
      </c>
      <c r="U77" s="135"/>
      <c r="V77" s="23">
        <f t="shared" si="73"/>
        <v>0</v>
      </c>
      <c r="AA77" s="175" t="s">
        <v>13</v>
      </c>
      <c r="AB77" s="175"/>
      <c r="AC77" s="162"/>
      <c r="AD77" s="163"/>
      <c r="AE77" s="162"/>
      <c r="AF77" s="163"/>
      <c r="AG77" s="162"/>
      <c r="AH77" s="163"/>
      <c r="AI77" s="162"/>
      <c r="AJ77" s="163"/>
      <c r="AK77" s="162"/>
      <c r="AL77" s="163"/>
      <c r="AM77" s="162"/>
      <c r="AN77" s="163"/>
      <c r="AO77" s="164"/>
      <c r="AP77" s="165"/>
      <c r="AQ77" s="60"/>
    </row>
    <row r="78" spans="2:43" hidden="1" outlineLevel="1">
      <c r="B78" s="133" t="s">
        <v>14</v>
      </c>
      <c r="C78" s="133"/>
      <c r="D78" s="134">
        <f t="shared" si="80"/>
        <v>0</v>
      </c>
      <c r="E78" s="135"/>
      <c r="F78" s="164">
        <f t="shared" si="81"/>
        <v>0</v>
      </c>
      <c r="G78" s="165"/>
      <c r="H78" s="164">
        <f t="shared" si="82"/>
        <v>0</v>
      </c>
      <c r="I78" s="165"/>
      <c r="J78" s="134">
        <f t="shared" si="74"/>
        <v>0</v>
      </c>
      <c r="K78" s="135"/>
      <c r="L78" s="134">
        <f t="shared" si="75"/>
        <v>0</v>
      </c>
      <c r="M78" s="135"/>
      <c r="N78" s="134">
        <f t="shared" si="76"/>
        <v>0</v>
      </c>
      <c r="O78" s="135"/>
      <c r="P78" s="134">
        <f t="shared" si="77"/>
        <v>0</v>
      </c>
      <c r="Q78" s="135"/>
      <c r="R78" s="134">
        <f t="shared" si="78"/>
        <v>0</v>
      </c>
      <c r="S78" s="135"/>
      <c r="T78" s="134">
        <f t="shared" si="79"/>
        <v>0</v>
      </c>
      <c r="U78" s="135"/>
      <c r="V78" s="23">
        <f t="shared" si="73"/>
        <v>0</v>
      </c>
      <c r="AA78" s="174" t="s">
        <v>14</v>
      </c>
      <c r="AB78" s="174"/>
      <c r="AC78" s="162"/>
      <c r="AD78" s="163"/>
      <c r="AE78" s="162"/>
      <c r="AF78" s="163"/>
      <c r="AG78" s="162"/>
      <c r="AH78" s="163"/>
      <c r="AI78" s="162"/>
      <c r="AJ78" s="163"/>
      <c r="AK78" s="162"/>
      <c r="AL78" s="163"/>
      <c r="AM78" s="162"/>
      <c r="AN78" s="163"/>
      <c r="AO78" s="164"/>
      <c r="AP78" s="165"/>
      <c r="AQ78" s="60"/>
    </row>
    <row r="79" spans="2:43" hidden="1" outlineLevel="1">
      <c r="B79" s="137" t="s">
        <v>15</v>
      </c>
      <c r="C79" s="137"/>
      <c r="D79" s="134">
        <f t="shared" si="80"/>
        <v>0</v>
      </c>
      <c r="E79" s="135"/>
      <c r="F79" s="164">
        <f t="shared" si="81"/>
        <v>0</v>
      </c>
      <c r="G79" s="165"/>
      <c r="H79" s="164">
        <f t="shared" si="82"/>
        <v>0</v>
      </c>
      <c r="I79" s="165"/>
      <c r="J79" s="134">
        <f t="shared" si="74"/>
        <v>0</v>
      </c>
      <c r="K79" s="135"/>
      <c r="L79" s="134">
        <f t="shared" si="75"/>
        <v>0</v>
      </c>
      <c r="M79" s="135"/>
      <c r="N79" s="134">
        <f t="shared" si="76"/>
        <v>0</v>
      </c>
      <c r="O79" s="135"/>
      <c r="P79" s="134">
        <f t="shared" si="77"/>
        <v>0</v>
      </c>
      <c r="Q79" s="135"/>
      <c r="R79" s="134">
        <f t="shared" si="78"/>
        <v>0</v>
      </c>
      <c r="S79" s="135"/>
      <c r="T79" s="134">
        <f t="shared" si="79"/>
        <v>0</v>
      </c>
      <c r="U79" s="135"/>
      <c r="V79" s="23">
        <f t="shared" si="73"/>
        <v>0</v>
      </c>
      <c r="AA79" s="175" t="s">
        <v>15</v>
      </c>
      <c r="AB79" s="175"/>
      <c r="AC79" s="162"/>
      <c r="AD79" s="163"/>
      <c r="AE79" s="162"/>
      <c r="AF79" s="163"/>
      <c r="AG79" s="162"/>
      <c r="AH79" s="163"/>
      <c r="AI79" s="162"/>
      <c r="AJ79" s="163"/>
      <c r="AK79" s="162"/>
      <c r="AL79" s="163"/>
      <c r="AM79" s="162"/>
      <c r="AN79" s="163"/>
      <c r="AO79" s="164"/>
      <c r="AP79" s="165"/>
      <c r="AQ79" s="60"/>
    </row>
    <row r="80" spans="2:43" hidden="1" outlineLevel="1">
      <c r="B80" s="141" t="s">
        <v>16</v>
      </c>
      <c r="C80" s="141"/>
      <c r="D80" s="134">
        <f t="shared" si="80"/>
        <v>0</v>
      </c>
      <c r="E80" s="135"/>
      <c r="F80" s="164">
        <f t="shared" si="81"/>
        <v>0</v>
      </c>
      <c r="G80" s="165"/>
      <c r="H80" s="164">
        <f t="shared" si="82"/>
        <v>0</v>
      </c>
      <c r="I80" s="165"/>
      <c r="J80" s="134">
        <f t="shared" si="74"/>
        <v>0</v>
      </c>
      <c r="K80" s="135"/>
      <c r="L80" s="134">
        <f t="shared" si="75"/>
        <v>0</v>
      </c>
      <c r="M80" s="135"/>
      <c r="N80" s="134">
        <f t="shared" si="76"/>
        <v>0</v>
      </c>
      <c r="O80" s="135"/>
      <c r="P80" s="134">
        <f t="shared" si="77"/>
        <v>0</v>
      </c>
      <c r="Q80" s="135"/>
      <c r="R80" s="134">
        <f t="shared" si="78"/>
        <v>0</v>
      </c>
      <c r="S80" s="135"/>
      <c r="T80" s="134">
        <f t="shared" si="79"/>
        <v>0</v>
      </c>
      <c r="U80" s="135"/>
      <c r="V80" s="23">
        <f t="shared" si="73"/>
        <v>0</v>
      </c>
      <c r="AA80" s="175" t="s">
        <v>16</v>
      </c>
      <c r="AB80" s="175"/>
      <c r="AC80" s="162"/>
      <c r="AD80" s="163"/>
      <c r="AE80" s="162"/>
      <c r="AF80" s="163"/>
      <c r="AG80" s="162"/>
      <c r="AH80" s="163"/>
      <c r="AI80" s="162"/>
      <c r="AJ80" s="163"/>
      <c r="AK80" s="162"/>
      <c r="AL80" s="163"/>
      <c r="AM80" s="162"/>
      <c r="AN80" s="163"/>
      <c r="AO80" s="164"/>
      <c r="AP80" s="165"/>
      <c r="AQ80" s="60"/>
    </row>
    <row r="81" spans="2:43" hidden="1" outlineLevel="1">
      <c r="B81" s="140" t="s">
        <v>17</v>
      </c>
      <c r="C81" s="140"/>
      <c r="D81" s="134">
        <f t="shared" si="80"/>
        <v>0</v>
      </c>
      <c r="E81" s="135"/>
      <c r="F81" s="164">
        <f t="shared" si="81"/>
        <v>0</v>
      </c>
      <c r="G81" s="165"/>
      <c r="H81" s="164">
        <f t="shared" si="82"/>
        <v>0</v>
      </c>
      <c r="I81" s="165"/>
      <c r="J81" s="134">
        <f t="shared" si="74"/>
        <v>0</v>
      </c>
      <c r="K81" s="135"/>
      <c r="L81" s="134">
        <f t="shared" si="75"/>
        <v>0</v>
      </c>
      <c r="M81" s="135"/>
      <c r="N81" s="134">
        <f t="shared" si="76"/>
        <v>0</v>
      </c>
      <c r="O81" s="135"/>
      <c r="P81" s="134">
        <f t="shared" si="77"/>
        <v>0</v>
      </c>
      <c r="Q81" s="135"/>
      <c r="R81" s="134">
        <f t="shared" si="78"/>
        <v>0</v>
      </c>
      <c r="S81" s="135"/>
      <c r="T81" s="134">
        <f t="shared" si="79"/>
        <v>0</v>
      </c>
      <c r="U81" s="135"/>
      <c r="V81" s="23">
        <f t="shared" si="73"/>
        <v>0</v>
      </c>
      <c r="AA81" s="174" t="s">
        <v>17</v>
      </c>
      <c r="AB81" s="174"/>
      <c r="AC81" s="162"/>
      <c r="AD81" s="163"/>
      <c r="AE81" s="162"/>
      <c r="AF81" s="163"/>
      <c r="AG81" s="162"/>
      <c r="AH81" s="163"/>
      <c r="AI81" s="162"/>
      <c r="AJ81" s="163"/>
      <c r="AK81" s="162"/>
      <c r="AL81" s="163"/>
      <c r="AM81" s="162"/>
      <c r="AN81" s="163"/>
      <c r="AO81" s="164"/>
      <c r="AP81" s="165"/>
      <c r="AQ81" s="60"/>
    </row>
    <row r="82" spans="2:43" hidden="1" outlineLevel="1">
      <c r="B82" s="141" t="s">
        <v>18</v>
      </c>
      <c r="C82" s="141"/>
      <c r="D82" s="134">
        <f t="shared" si="80"/>
        <v>0</v>
      </c>
      <c r="E82" s="135"/>
      <c r="F82" s="164">
        <f t="shared" si="81"/>
        <v>0</v>
      </c>
      <c r="G82" s="165"/>
      <c r="H82" s="164">
        <f t="shared" si="82"/>
        <v>0</v>
      </c>
      <c r="I82" s="165"/>
      <c r="J82" s="134">
        <f t="shared" si="74"/>
        <v>0</v>
      </c>
      <c r="K82" s="135"/>
      <c r="L82" s="134">
        <f t="shared" si="75"/>
        <v>0</v>
      </c>
      <c r="M82" s="135"/>
      <c r="N82" s="134">
        <f t="shared" si="76"/>
        <v>0</v>
      </c>
      <c r="O82" s="135"/>
      <c r="P82" s="134">
        <f t="shared" si="77"/>
        <v>0</v>
      </c>
      <c r="Q82" s="135"/>
      <c r="R82" s="134">
        <f t="shared" si="78"/>
        <v>0</v>
      </c>
      <c r="S82" s="135"/>
      <c r="T82" s="134">
        <f t="shared" si="79"/>
        <v>0</v>
      </c>
      <c r="U82" s="135"/>
      <c r="V82" s="23">
        <f t="shared" si="73"/>
        <v>0</v>
      </c>
      <c r="AA82" s="175" t="s">
        <v>18</v>
      </c>
      <c r="AB82" s="175"/>
      <c r="AC82" s="162"/>
      <c r="AD82" s="163"/>
      <c r="AE82" s="162"/>
      <c r="AF82" s="163"/>
      <c r="AG82" s="162"/>
      <c r="AH82" s="163"/>
      <c r="AI82" s="162"/>
      <c r="AJ82" s="163"/>
      <c r="AK82" s="162"/>
      <c r="AL82" s="163"/>
      <c r="AM82" s="162"/>
      <c r="AN82" s="163"/>
      <c r="AO82" s="164"/>
      <c r="AP82" s="165"/>
      <c r="AQ82" s="60"/>
    </row>
    <row r="83" spans="2:43" hidden="1" outlineLevel="1">
      <c r="B83" s="137" t="s">
        <v>19</v>
      </c>
      <c r="C83" s="137"/>
      <c r="D83" s="134">
        <f t="shared" si="80"/>
        <v>0</v>
      </c>
      <c r="E83" s="135"/>
      <c r="F83" s="164">
        <f t="shared" si="81"/>
        <v>0</v>
      </c>
      <c r="G83" s="165"/>
      <c r="H83" s="164">
        <f t="shared" si="82"/>
        <v>0</v>
      </c>
      <c r="I83" s="165"/>
      <c r="J83" s="134">
        <f t="shared" si="74"/>
        <v>0</v>
      </c>
      <c r="K83" s="135"/>
      <c r="L83" s="134">
        <f t="shared" si="75"/>
        <v>0</v>
      </c>
      <c r="M83" s="135"/>
      <c r="N83" s="134">
        <f t="shared" si="76"/>
        <v>0</v>
      </c>
      <c r="O83" s="135"/>
      <c r="P83" s="134">
        <f t="shared" si="77"/>
        <v>0</v>
      </c>
      <c r="Q83" s="135"/>
      <c r="R83" s="134">
        <f t="shared" si="78"/>
        <v>0</v>
      </c>
      <c r="S83" s="135"/>
      <c r="T83" s="134">
        <f t="shared" si="79"/>
        <v>0</v>
      </c>
      <c r="U83" s="135"/>
      <c r="V83" s="23">
        <f t="shared" si="73"/>
        <v>0</v>
      </c>
      <c r="AA83" s="175" t="s">
        <v>19</v>
      </c>
      <c r="AB83" s="175"/>
      <c r="AC83" s="162"/>
      <c r="AD83" s="163"/>
      <c r="AE83" s="162"/>
      <c r="AF83" s="163"/>
      <c r="AG83" s="162"/>
      <c r="AH83" s="163"/>
      <c r="AI83" s="162"/>
      <c r="AJ83" s="163"/>
      <c r="AK83" s="162"/>
      <c r="AL83" s="163"/>
      <c r="AM83" s="162"/>
      <c r="AN83" s="163"/>
      <c r="AO83" s="164"/>
      <c r="AP83" s="165"/>
      <c r="AQ83" s="60"/>
    </row>
    <row r="84" spans="2:43" hidden="1" outlineLevel="1">
      <c r="B84" s="137" t="s">
        <v>20</v>
      </c>
      <c r="C84" s="137"/>
      <c r="D84" s="134">
        <f t="shared" si="80"/>
        <v>0</v>
      </c>
      <c r="E84" s="135"/>
      <c r="F84" s="164">
        <f t="shared" si="81"/>
        <v>0</v>
      </c>
      <c r="G84" s="165"/>
      <c r="H84" s="164">
        <f t="shared" si="82"/>
        <v>0</v>
      </c>
      <c r="I84" s="165"/>
      <c r="J84" s="134">
        <f t="shared" si="74"/>
        <v>0</v>
      </c>
      <c r="K84" s="135"/>
      <c r="L84" s="134">
        <f t="shared" si="75"/>
        <v>0</v>
      </c>
      <c r="M84" s="135"/>
      <c r="N84" s="134">
        <f t="shared" si="76"/>
        <v>0</v>
      </c>
      <c r="O84" s="135"/>
      <c r="P84" s="134">
        <f t="shared" si="77"/>
        <v>0</v>
      </c>
      <c r="Q84" s="135"/>
      <c r="R84" s="134">
        <f t="shared" si="78"/>
        <v>0</v>
      </c>
      <c r="S84" s="135"/>
      <c r="T84" s="134">
        <f t="shared" si="79"/>
        <v>0</v>
      </c>
      <c r="U84" s="135"/>
      <c r="V84" s="23">
        <f t="shared" si="73"/>
        <v>0</v>
      </c>
      <c r="AA84" s="175" t="s">
        <v>20</v>
      </c>
      <c r="AB84" s="175"/>
      <c r="AC84" s="162"/>
      <c r="AD84" s="163"/>
      <c r="AE84" s="162"/>
      <c r="AF84" s="163"/>
      <c r="AG84" s="162"/>
      <c r="AH84" s="163"/>
      <c r="AI84" s="162"/>
      <c r="AJ84" s="163"/>
      <c r="AK84" s="162"/>
      <c r="AL84" s="163"/>
      <c r="AM84" s="162"/>
      <c r="AN84" s="163"/>
      <c r="AO84" s="164"/>
      <c r="AP84" s="165"/>
      <c r="AQ84" s="60"/>
    </row>
    <row r="85" spans="2:43" hidden="1" outlineLevel="1">
      <c r="B85" s="151" t="s">
        <v>21</v>
      </c>
      <c r="C85" s="152"/>
      <c r="D85" s="169">
        <f>+SUM(D86:E90)</f>
        <v>0</v>
      </c>
      <c r="E85" s="170"/>
      <c r="F85" s="162">
        <f>+SUM(F86:G90)</f>
        <v>0</v>
      </c>
      <c r="G85" s="163"/>
      <c r="H85" s="162">
        <f>+SUM(H86:I90)</f>
        <v>0</v>
      </c>
      <c r="I85" s="163"/>
      <c r="J85" s="169">
        <f>+SUM(J86:K90)</f>
        <v>0</v>
      </c>
      <c r="K85" s="170"/>
      <c r="L85" s="169">
        <f>+SUM(L86:M90)</f>
        <v>0</v>
      </c>
      <c r="M85" s="170"/>
      <c r="N85" s="169">
        <f>+SUM(N86:O90)</f>
        <v>0</v>
      </c>
      <c r="O85" s="170"/>
      <c r="P85" s="169">
        <f>+SUM(P86:Q90)</f>
        <v>0</v>
      </c>
      <c r="Q85" s="170"/>
      <c r="R85" s="169">
        <f>+SUM(R86:S90)</f>
        <v>0</v>
      </c>
      <c r="S85" s="170"/>
      <c r="T85" s="134">
        <f>+SUM(T86:U90)</f>
        <v>0</v>
      </c>
      <c r="U85" s="135"/>
      <c r="V85" s="23">
        <f t="shared" si="73"/>
        <v>0</v>
      </c>
      <c r="AA85" s="176" t="s">
        <v>21</v>
      </c>
      <c r="AB85" s="177"/>
      <c r="AC85" s="162"/>
      <c r="AD85" s="163"/>
      <c r="AE85" s="162"/>
      <c r="AF85" s="163"/>
      <c r="AG85" s="162"/>
      <c r="AH85" s="163"/>
      <c r="AI85" s="162"/>
      <c r="AJ85" s="163"/>
      <c r="AK85" s="162"/>
      <c r="AL85" s="163"/>
      <c r="AM85" s="162"/>
      <c r="AN85" s="163"/>
      <c r="AO85" s="164"/>
      <c r="AP85" s="165"/>
      <c r="AQ85" s="60"/>
    </row>
    <row r="86" spans="2:43" hidden="1" outlineLevel="1">
      <c r="B86" s="137" t="s">
        <v>22</v>
      </c>
      <c r="C86" s="137"/>
      <c r="D86" s="134">
        <f t="shared" ref="D86:D91" si="83">ROUND(AC86*$C$49,0)</f>
        <v>0</v>
      </c>
      <c r="E86" s="135"/>
      <c r="F86" s="164">
        <f t="shared" ref="F86:F91" si="84">ROUND(AE86*$C$49,0)</f>
        <v>0</v>
      </c>
      <c r="G86" s="165"/>
      <c r="H86" s="164">
        <f t="shared" ref="H86:H91" si="85">ROUND(AG86*$C$49,0)</f>
        <v>0</v>
      </c>
      <c r="I86" s="165"/>
      <c r="J86" s="134">
        <f t="shared" ref="J86:J91" si="86">ROUND(AE86*$C$49,0)</f>
        <v>0</v>
      </c>
      <c r="K86" s="135"/>
      <c r="L86" s="134">
        <f t="shared" ref="L86:L91" si="87">ROUND(AG86*$C$49,0)</f>
        <v>0</v>
      </c>
      <c r="M86" s="135"/>
      <c r="N86" s="134">
        <f t="shared" ref="N86:N91" si="88">ROUND(AI86*$C$49,0)</f>
        <v>0</v>
      </c>
      <c r="O86" s="135"/>
      <c r="P86" s="134">
        <f t="shared" ref="P86:P91" si="89">ROUND(AK86*$C$49,0)</f>
        <v>0</v>
      </c>
      <c r="Q86" s="135"/>
      <c r="R86" s="134">
        <f t="shared" ref="R86:R91" si="90">ROUND(AM86*$C$49,0)</f>
        <v>0</v>
      </c>
      <c r="S86" s="135"/>
      <c r="T86" s="134">
        <f t="shared" ref="T86:T91" si="91">ROUND(AO86*$C$49,0)</f>
        <v>0</v>
      </c>
      <c r="U86" s="135"/>
      <c r="V86" s="23">
        <f t="shared" si="73"/>
        <v>0</v>
      </c>
      <c r="AA86" s="175" t="s">
        <v>22</v>
      </c>
      <c r="AB86" s="175"/>
      <c r="AC86" s="162"/>
      <c r="AD86" s="163"/>
      <c r="AE86" s="162"/>
      <c r="AF86" s="163"/>
      <c r="AG86" s="162"/>
      <c r="AH86" s="163"/>
      <c r="AI86" s="162"/>
      <c r="AJ86" s="163"/>
      <c r="AK86" s="162"/>
      <c r="AL86" s="163"/>
      <c r="AM86" s="162"/>
      <c r="AN86" s="163"/>
      <c r="AO86" s="164"/>
      <c r="AP86" s="165"/>
      <c r="AQ86" s="60"/>
    </row>
    <row r="87" spans="2:43" hidden="1" outlineLevel="1">
      <c r="B87" s="137" t="s">
        <v>23</v>
      </c>
      <c r="C87" s="137"/>
      <c r="D87" s="134">
        <f t="shared" si="83"/>
        <v>0</v>
      </c>
      <c r="E87" s="135"/>
      <c r="F87" s="164">
        <f t="shared" si="84"/>
        <v>0</v>
      </c>
      <c r="G87" s="165"/>
      <c r="H87" s="164">
        <f t="shared" si="85"/>
        <v>0</v>
      </c>
      <c r="I87" s="165"/>
      <c r="J87" s="134">
        <f t="shared" si="86"/>
        <v>0</v>
      </c>
      <c r="K87" s="135"/>
      <c r="L87" s="134">
        <f t="shared" si="87"/>
        <v>0</v>
      </c>
      <c r="M87" s="135"/>
      <c r="N87" s="134">
        <f t="shared" si="88"/>
        <v>0</v>
      </c>
      <c r="O87" s="135"/>
      <c r="P87" s="134">
        <f t="shared" si="89"/>
        <v>0</v>
      </c>
      <c r="Q87" s="135"/>
      <c r="R87" s="134">
        <f t="shared" si="90"/>
        <v>0</v>
      </c>
      <c r="S87" s="135"/>
      <c r="T87" s="134">
        <f t="shared" si="91"/>
        <v>0</v>
      </c>
      <c r="U87" s="135"/>
      <c r="V87" s="23">
        <f t="shared" si="73"/>
        <v>0</v>
      </c>
      <c r="AA87" s="175" t="s">
        <v>23</v>
      </c>
      <c r="AB87" s="175"/>
      <c r="AC87" s="162"/>
      <c r="AD87" s="163"/>
      <c r="AE87" s="162"/>
      <c r="AF87" s="163"/>
      <c r="AG87" s="162"/>
      <c r="AH87" s="163"/>
      <c r="AI87" s="162"/>
      <c r="AJ87" s="163"/>
      <c r="AK87" s="162"/>
      <c r="AL87" s="163"/>
      <c r="AM87" s="162"/>
      <c r="AN87" s="163"/>
      <c r="AO87" s="164"/>
      <c r="AP87" s="165"/>
      <c r="AQ87" s="60"/>
    </row>
    <row r="88" spans="2:43" hidden="1" outlineLevel="1">
      <c r="B88" s="133" t="s">
        <v>15</v>
      </c>
      <c r="C88" s="133"/>
      <c r="D88" s="134">
        <f t="shared" si="83"/>
        <v>0</v>
      </c>
      <c r="E88" s="135"/>
      <c r="F88" s="164">
        <f t="shared" si="84"/>
        <v>0</v>
      </c>
      <c r="G88" s="165"/>
      <c r="H88" s="164">
        <f t="shared" si="85"/>
        <v>0</v>
      </c>
      <c r="I88" s="165"/>
      <c r="J88" s="134">
        <f t="shared" si="86"/>
        <v>0</v>
      </c>
      <c r="K88" s="135"/>
      <c r="L88" s="134">
        <f t="shared" si="87"/>
        <v>0</v>
      </c>
      <c r="M88" s="135"/>
      <c r="N88" s="134">
        <f t="shared" si="88"/>
        <v>0</v>
      </c>
      <c r="O88" s="135"/>
      <c r="P88" s="134">
        <f t="shared" si="89"/>
        <v>0</v>
      </c>
      <c r="Q88" s="135"/>
      <c r="R88" s="134">
        <f t="shared" si="90"/>
        <v>0</v>
      </c>
      <c r="S88" s="135"/>
      <c r="T88" s="134">
        <f t="shared" si="91"/>
        <v>0</v>
      </c>
      <c r="U88" s="135"/>
      <c r="V88" s="23">
        <f t="shared" si="73"/>
        <v>0</v>
      </c>
      <c r="AA88" s="174" t="s">
        <v>15</v>
      </c>
      <c r="AB88" s="174"/>
      <c r="AC88" s="162"/>
      <c r="AD88" s="163"/>
      <c r="AE88" s="162"/>
      <c r="AF88" s="163"/>
      <c r="AG88" s="162"/>
      <c r="AH88" s="163"/>
      <c r="AI88" s="162"/>
      <c r="AJ88" s="163"/>
      <c r="AK88" s="162"/>
      <c r="AL88" s="163"/>
      <c r="AM88" s="162"/>
      <c r="AN88" s="163"/>
      <c r="AO88" s="164"/>
      <c r="AP88" s="165"/>
      <c r="AQ88" s="60"/>
    </row>
    <row r="89" spans="2:43" hidden="1" outlineLevel="1">
      <c r="B89" s="137" t="s">
        <v>19</v>
      </c>
      <c r="C89" s="137"/>
      <c r="D89" s="134">
        <f t="shared" si="83"/>
        <v>0</v>
      </c>
      <c r="E89" s="135"/>
      <c r="F89" s="164">
        <f t="shared" si="84"/>
        <v>0</v>
      </c>
      <c r="G89" s="165"/>
      <c r="H89" s="164">
        <f t="shared" si="85"/>
        <v>0</v>
      </c>
      <c r="I89" s="165"/>
      <c r="J89" s="134">
        <f t="shared" si="86"/>
        <v>0</v>
      </c>
      <c r="K89" s="135"/>
      <c r="L89" s="134">
        <f t="shared" si="87"/>
        <v>0</v>
      </c>
      <c r="M89" s="135"/>
      <c r="N89" s="134">
        <f t="shared" si="88"/>
        <v>0</v>
      </c>
      <c r="O89" s="135"/>
      <c r="P89" s="134">
        <f t="shared" si="89"/>
        <v>0</v>
      </c>
      <c r="Q89" s="135"/>
      <c r="R89" s="134">
        <f t="shared" si="90"/>
        <v>0</v>
      </c>
      <c r="S89" s="135"/>
      <c r="T89" s="134">
        <f t="shared" si="91"/>
        <v>0</v>
      </c>
      <c r="U89" s="135"/>
      <c r="V89" s="23">
        <f t="shared" si="73"/>
        <v>0</v>
      </c>
      <c r="AA89" s="175" t="s">
        <v>19</v>
      </c>
      <c r="AB89" s="175"/>
      <c r="AC89" s="162"/>
      <c r="AD89" s="163"/>
      <c r="AE89" s="162"/>
      <c r="AF89" s="163"/>
      <c r="AG89" s="162"/>
      <c r="AH89" s="163"/>
      <c r="AI89" s="162"/>
      <c r="AJ89" s="163"/>
      <c r="AK89" s="162"/>
      <c r="AL89" s="163"/>
      <c r="AM89" s="162"/>
      <c r="AN89" s="163"/>
      <c r="AO89" s="164"/>
      <c r="AP89" s="165"/>
      <c r="AQ89" s="60"/>
    </row>
    <row r="90" spans="2:43" hidden="1" outlineLevel="1">
      <c r="B90" s="133" t="s">
        <v>20</v>
      </c>
      <c r="C90" s="133"/>
      <c r="D90" s="134">
        <f t="shared" si="83"/>
        <v>0</v>
      </c>
      <c r="E90" s="135"/>
      <c r="F90" s="164">
        <f t="shared" si="84"/>
        <v>0</v>
      </c>
      <c r="G90" s="165"/>
      <c r="H90" s="164">
        <f t="shared" si="85"/>
        <v>0</v>
      </c>
      <c r="I90" s="165"/>
      <c r="J90" s="134">
        <f t="shared" si="86"/>
        <v>0</v>
      </c>
      <c r="K90" s="135"/>
      <c r="L90" s="134">
        <f t="shared" si="87"/>
        <v>0</v>
      </c>
      <c r="M90" s="135"/>
      <c r="N90" s="134">
        <f t="shared" si="88"/>
        <v>0</v>
      </c>
      <c r="O90" s="135"/>
      <c r="P90" s="134">
        <f t="shared" si="89"/>
        <v>0</v>
      </c>
      <c r="Q90" s="135"/>
      <c r="R90" s="134">
        <f t="shared" si="90"/>
        <v>0</v>
      </c>
      <c r="S90" s="135"/>
      <c r="T90" s="134">
        <f t="shared" si="91"/>
        <v>0</v>
      </c>
      <c r="U90" s="135"/>
      <c r="V90" s="23">
        <f t="shared" si="73"/>
        <v>0</v>
      </c>
      <c r="AA90" s="174" t="s">
        <v>20</v>
      </c>
      <c r="AB90" s="174"/>
      <c r="AC90" s="162"/>
      <c r="AD90" s="163"/>
      <c r="AE90" s="162"/>
      <c r="AF90" s="163"/>
      <c r="AG90" s="162"/>
      <c r="AH90" s="163"/>
      <c r="AI90" s="162"/>
      <c r="AJ90" s="163"/>
      <c r="AK90" s="162"/>
      <c r="AL90" s="163"/>
      <c r="AM90" s="162"/>
      <c r="AN90" s="163"/>
      <c r="AO90" s="164"/>
      <c r="AP90" s="165"/>
      <c r="AQ90" s="60"/>
    </row>
    <row r="91" spans="2:43" hidden="1" outlineLevel="1">
      <c r="B91" s="153" t="s">
        <v>24</v>
      </c>
      <c r="C91" s="154"/>
      <c r="D91" s="134">
        <f t="shared" si="83"/>
        <v>0</v>
      </c>
      <c r="E91" s="135"/>
      <c r="F91" s="164">
        <f t="shared" si="84"/>
        <v>0</v>
      </c>
      <c r="G91" s="165"/>
      <c r="H91" s="164">
        <f t="shared" si="85"/>
        <v>0</v>
      </c>
      <c r="I91" s="165"/>
      <c r="J91" s="134">
        <f t="shared" si="86"/>
        <v>0</v>
      </c>
      <c r="K91" s="135"/>
      <c r="L91" s="134">
        <f t="shared" si="87"/>
        <v>0</v>
      </c>
      <c r="M91" s="135"/>
      <c r="N91" s="134">
        <f t="shared" si="88"/>
        <v>0</v>
      </c>
      <c r="O91" s="135"/>
      <c r="P91" s="134">
        <f t="shared" si="89"/>
        <v>0</v>
      </c>
      <c r="Q91" s="135"/>
      <c r="R91" s="134">
        <f t="shared" si="90"/>
        <v>0</v>
      </c>
      <c r="S91" s="135"/>
      <c r="T91" s="134">
        <f t="shared" si="91"/>
        <v>0</v>
      </c>
      <c r="U91" s="135"/>
      <c r="V91" s="23">
        <f t="shared" si="73"/>
        <v>0</v>
      </c>
      <c r="AA91" s="172" t="s">
        <v>24</v>
      </c>
      <c r="AB91" s="173"/>
      <c r="AC91" s="162"/>
      <c r="AD91" s="163"/>
      <c r="AE91" s="162"/>
      <c r="AF91" s="163"/>
      <c r="AG91" s="162"/>
      <c r="AH91" s="163"/>
      <c r="AI91" s="162"/>
      <c r="AJ91" s="163"/>
      <c r="AK91" s="162"/>
      <c r="AL91" s="163"/>
      <c r="AM91" s="162"/>
      <c r="AN91" s="163"/>
      <c r="AO91" s="164"/>
      <c r="AP91" s="165"/>
      <c r="AQ91" s="60"/>
    </row>
    <row r="92" spans="2:43" hidden="1" outlineLevel="1">
      <c r="B92" s="156" t="s">
        <v>34</v>
      </c>
      <c r="C92" s="156"/>
      <c r="D92" s="169">
        <f>+D75+D85+D91</f>
        <v>0</v>
      </c>
      <c r="E92" s="170"/>
      <c r="F92" s="162">
        <f>+F75+F85+F91</f>
        <v>0</v>
      </c>
      <c r="G92" s="163"/>
      <c r="H92" s="162">
        <f>+H75+H85+H91</f>
        <v>0</v>
      </c>
      <c r="I92" s="163"/>
      <c r="J92" s="169">
        <f>+J75+J85+J91</f>
        <v>0</v>
      </c>
      <c r="K92" s="170"/>
      <c r="L92" s="169">
        <f>+L75+L85+L91</f>
        <v>0</v>
      </c>
      <c r="M92" s="170"/>
      <c r="N92" s="169">
        <f>+N75+N85+N91</f>
        <v>0</v>
      </c>
      <c r="O92" s="170"/>
      <c r="P92" s="169">
        <f>+P75+P85+P91</f>
        <v>0</v>
      </c>
      <c r="Q92" s="170"/>
      <c r="R92" s="169">
        <f>+R75+R85+R91</f>
        <v>0</v>
      </c>
      <c r="S92" s="170"/>
      <c r="T92" s="134">
        <f>+T75+T85+T91</f>
        <v>0</v>
      </c>
      <c r="U92" s="135"/>
      <c r="V92" s="23">
        <f t="shared" si="73"/>
        <v>0</v>
      </c>
      <c r="AA92" s="171" t="s">
        <v>34</v>
      </c>
      <c r="AB92" s="171"/>
      <c r="AC92" s="162"/>
      <c r="AD92" s="163"/>
      <c r="AE92" s="162"/>
      <c r="AF92" s="163"/>
      <c r="AG92" s="162"/>
      <c r="AH92" s="163"/>
      <c r="AI92" s="162"/>
      <c r="AJ92" s="163"/>
      <c r="AK92" s="162"/>
      <c r="AL92" s="163"/>
      <c r="AM92" s="162"/>
      <c r="AN92" s="163"/>
      <c r="AO92" s="164"/>
      <c r="AP92" s="165"/>
      <c r="AQ92" s="60"/>
    </row>
    <row r="93" spans="2:43" hidden="1" outlineLevel="1">
      <c r="Y93" s="21">
        <f>+T69-V92</f>
        <v>127538245</v>
      </c>
    </row>
    <row r="94" spans="2:43" hidden="1" outlineLevel="1">
      <c r="Y94" s="21"/>
    </row>
    <row r="95" spans="2:43" collapsed="1">
      <c r="B95" s="2">
        <v>2</v>
      </c>
    </row>
    <row r="96" spans="2:43">
      <c r="B96" s="185" t="s">
        <v>111</v>
      </c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</row>
    <row r="97" spans="2:43" ht="16.5">
      <c r="C97" s="61">
        <f>+入力・チェックシート!C5</f>
        <v>1.9533100000000001E-2</v>
      </c>
      <c r="D97" s="61">
        <f>+入力・チェックシート!D5</f>
        <v>1.7091599999999998E-2</v>
      </c>
      <c r="F97" s="48"/>
      <c r="H97" s="48"/>
    </row>
    <row r="98" spans="2:43" ht="16.5">
      <c r="B98" s="4" t="s">
        <v>4</v>
      </c>
      <c r="C98" s="5"/>
      <c r="D98" s="6"/>
      <c r="E98" s="6"/>
      <c r="F98" s="48"/>
      <c r="G98" s="48"/>
      <c r="H98" s="48"/>
      <c r="I98" s="48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" t="s">
        <v>0</v>
      </c>
      <c r="V98" s="6"/>
      <c r="AA98" s="46" t="s">
        <v>4</v>
      </c>
      <c r="AB98" s="47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9" t="s">
        <v>0</v>
      </c>
      <c r="AQ98" s="48"/>
    </row>
    <row r="99" spans="2:43" ht="45" customHeight="1">
      <c r="B99" s="130" t="s">
        <v>5</v>
      </c>
      <c r="C99" s="130"/>
      <c r="D99" s="136" t="s">
        <v>6</v>
      </c>
      <c r="E99" s="129"/>
      <c r="F99" s="167" t="s">
        <v>493</v>
      </c>
      <c r="G99" s="168"/>
      <c r="H99" s="167" t="s">
        <v>494</v>
      </c>
      <c r="I99" s="168"/>
      <c r="J99" s="136" t="s">
        <v>35</v>
      </c>
      <c r="K99" s="129"/>
      <c r="L99" s="136" t="s">
        <v>7</v>
      </c>
      <c r="M99" s="129"/>
      <c r="N99" s="136" t="s">
        <v>36</v>
      </c>
      <c r="O99" s="129"/>
      <c r="P99" s="136" t="s">
        <v>8</v>
      </c>
      <c r="Q99" s="129"/>
      <c r="R99" s="129" t="s">
        <v>9</v>
      </c>
      <c r="S99" s="130"/>
      <c r="T99" s="131" t="s">
        <v>10</v>
      </c>
      <c r="U99" s="132"/>
      <c r="V99" s="7"/>
      <c r="AA99" s="166" t="s">
        <v>5</v>
      </c>
      <c r="AB99" s="166"/>
      <c r="AC99" s="167" t="s">
        <v>6</v>
      </c>
      <c r="AD99" s="168"/>
      <c r="AE99" s="167" t="s">
        <v>35</v>
      </c>
      <c r="AF99" s="168"/>
      <c r="AG99" s="167" t="s">
        <v>7</v>
      </c>
      <c r="AH99" s="168"/>
      <c r="AI99" s="167" t="s">
        <v>36</v>
      </c>
      <c r="AJ99" s="168"/>
      <c r="AK99" s="167" t="s">
        <v>8</v>
      </c>
      <c r="AL99" s="168"/>
      <c r="AM99" s="168" t="s">
        <v>9</v>
      </c>
      <c r="AN99" s="166"/>
      <c r="AO99" s="183" t="s">
        <v>10</v>
      </c>
      <c r="AP99" s="184"/>
      <c r="AQ99" s="50"/>
    </row>
    <row r="100" spans="2:43">
      <c r="B100" s="133" t="s">
        <v>11</v>
      </c>
      <c r="C100" s="133"/>
      <c r="D100" s="134">
        <f>+SUM(D101:E109)</f>
        <v>16140</v>
      </c>
      <c r="E100" s="135"/>
      <c r="F100" s="164">
        <f>+SUM(F101:G109)</f>
        <v>18445</v>
      </c>
      <c r="G100" s="165"/>
      <c r="H100" s="164">
        <f>+SUM(H101:I109)</f>
        <v>2305</v>
      </c>
      <c r="I100" s="165"/>
      <c r="J100" s="134">
        <f>+SUM(J101:K109)</f>
        <v>2347</v>
      </c>
      <c r="K100" s="135"/>
      <c r="L100" s="134">
        <f>+SUM(L101:M109)</f>
        <v>0</v>
      </c>
      <c r="M100" s="135"/>
      <c r="N100" s="134">
        <f t="shared" ref="N100:N117" si="92">+D100+J100-L100</f>
        <v>18487</v>
      </c>
      <c r="O100" s="135"/>
      <c r="P100" s="134">
        <f>+SUM(P101:Q109)</f>
        <v>10743</v>
      </c>
      <c r="Q100" s="135"/>
      <c r="R100" s="134">
        <f>+SUM(R101:S109)</f>
        <v>254</v>
      </c>
      <c r="S100" s="135"/>
      <c r="T100" s="134">
        <f>+N100-P100</f>
        <v>7744</v>
      </c>
      <c r="U100" s="135"/>
      <c r="V100" s="7"/>
      <c r="AA100" s="174" t="s">
        <v>11</v>
      </c>
      <c r="AB100" s="174"/>
      <c r="AC100" s="164">
        <v>944327</v>
      </c>
      <c r="AD100" s="165"/>
      <c r="AE100" s="164">
        <v>2129</v>
      </c>
      <c r="AF100" s="165"/>
      <c r="AG100" s="164">
        <v>0</v>
      </c>
      <c r="AH100" s="165"/>
      <c r="AI100" s="164">
        <v>946456</v>
      </c>
      <c r="AJ100" s="165"/>
      <c r="AK100" s="164">
        <v>549966</v>
      </c>
      <c r="AL100" s="165"/>
      <c r="AM100" s="164">
        <v>12984</v>
      </c>
      <c r="AN100" s="165"/>
      <c r="AO100" s="164">
        <v>396490</v>
      </c>
      <c r="AP100" s="165"/>
      <c r="AQ100" s="50"/>
    </row>
    <row r="101" spans="2:43">
      <c r="B101" s="133" t="s">
        <v>12</v>
      </c>
      <c r="C101" s="133"/>
      <c r="D101" s="134">
        <f>ROUND(AC101*$D$97,0)</f>
        <v>1003</v>
      </c>
      <c r="E101" s="135"/>
      <c r="F101" s="164">
        <f>ROUND(AC101*$C$97,0)</f>
        <v>1146</v>
      </c>
      <c r="G101" s="165"/>
      <c r="H101" s="164">
        <f>+F101-D101</f>
        <v>143</v>
      </c>
      <c r="I101" s="165"/>
      <c r="J101" s="134">
        <f>ROUND(AE101*$C$97,0)+IF(H101&gt;0,H101,0)</f>
        <v>143</v>
      </c>
      <c r="K101" s="135"/>
      <c r="L101" s="134">
        <f>ROUND(AG101*$C$97,0)+IF(H101&lt;0,-H101,0)</f>
        <v>0</v>
      </c>
      <c r="M101" s="135"/>
      <c r="N101" s="134">
        <f t="shared" si="92"/>
        <v>1146</v>
      </c>
      <c r="O101" s="135"/>
      <c r="P101" s="134">
        <f t="shared" ref="P101:P109" si="93">ROUND(AK101*$C$97,0)</f>
        <v>0</v>
      </c>
      <c r="Q101" s="135"/>
      <c r="R101" s="134">
        <f t="shared" ref="R101:R109" si="94">ROUND(AM101*$C$97,0)</f>
        <v>0</v>
      </c>
      <c r="S101" s="135"/>
      <c r="T101" s="134">
        <f>+N101-P101</f>
        <v>1146</v>
      </c>
      <c r="U101" s="135"/>
      <c r="V101" s="7"/>
      <c r="AA101" s="174" t="s">
        <v>12</v>
      </c>
      <c r="AB101" s="174"/>
      <c r="AC101" s="164">
        <v>58681</v>
      </c>
      <c r="AD101" s="165"/>
      <c r="AE101" s="164">
        <v>0</v>
      </c>
      <c r="AF101" s="165"/>
      <c r="AG101" s="164">
        <v>0</v>
      </c>
      <c r="AH101" s="165"/>
      <c r="AI101" s="164">
        <v>58681</v>
      </c>
      <c r="AJ101" s="165"/>
      <c r="AK101" s="164">
        <v>0</v>
      </c>
      <c r="AL101" s="165"/>
      <c r="AM101" s="164">
        <v>0</v>
      </c>
      <c r="AN101" s="165"/>
      <c r="AO101" s="164">
        <v>58681</v>
      </c>
      <c r="AP101" s="165"/>
      <c r="AQ101" s="50"/>
    </row>
    <row r="102" spans="2:43">
      <c r="B102" s="137" t="s">
        <v>13</v>
      </c>
      <c r="C102" s="137"/>
      <c r="D102" s="134">
        <f t="shared" ref="D102:D109" si="95">ROUND(AC102*$D$97,0)</f>
        <v>0</v>
      </c>
      <c r="E102" s="135"/>
      <c r="F102" s="164">
        <f t="shared" ref="F102:F109" si="96">ROUND(AC102*$C$97,0)</f>
        <v>0</v>
      </c>
      <c r="G102" s="165"/>
      <c r="H102" s="164">
        <f t="shared" ref="H102:H109" si="97">+F102-D102</f>
        <v>0</v>
      </c>
      <c r="I102" s="165"/>
      <c r="J102" s="134">
        <f t="shared" ref="J102:J109" si="98">ROUND(AE102*$C$97,0)+IF(H102&gt;0,H102,0)</f>
        <v>0</v>
      </c>
      <c r="K102" s="135"/>
      <c r="L102" s="134">
        <f t="shared" ref="L102:L109" si="99">ROUND(AG102*$C$97,0)+IF(H102&lt;0,-H102,0)</f>
        <v>0</v>
      </c>
      <c r="M102" s="135"/>
      <c r="N102" s="134">
        <f t="shared" si="92"/>
        <v>0</v>
      </c>
      <c r="O102" s="135"/>
      <c r="P102" s="134">
        <f t="shared" si="93"/>
        <v>0</v>
      </c>
      <c r="Q102" s="135"/>
      <c r="R102" s="134">
        <f t="shared" si="94"/>
        <v>0</v>
      </c>
      <c r="S102" s="135"/>
      <c r="T102" s="134">
        <f t="shared" ref="T102:T116" si="100">+N102-P102</f>
        <v>0</v>
      </c>
      <c r="U102" s="135"/>
      <c r="V102" s="7"/>
      <c r="AA102" s="175" t="s">
        <v>13</v>
      </c>
      <c r="AB102" s="175"/>
      <c r="AC102" s="164">
        <v>0</v>
      </c>
      <c r="AD102" s="165"/>
      <c r="AE102" s="164">
        <v>0</v>
      </c>
      <c r="AF102" s="165"/>
      <c r="AG102" s="164">
        <v>0</v>
      </c>
      <c r="AH102" s="165"/>
      <c r="AI102" s="164">
        <v>0</v>
      </c>
      <c r="AJ102" s="165"/>
      <c r="AK102" s="164">
        <v>0</v>
      </c>
      <c r="AL102" s="165"/>
      <c r="AM102" s="164">
        <v>0</v>
      </c>
      <c r="AN102" s="165"/>
      <c r="AO102" s="164">
        <v>0</v>
      </c>
      <c r="AP102" s="165"/>
      <c r="AQ102" s="50"/>
    </row>
    <row r="103" spans="2:43">
      <c r="B103" s="137" t="s">
        <v>14</v>
      </c>
      <c r="C103" s="137"/>
      <c r="D103" s="134">
        <f t="shared" si="95"/>
        <v>15137</v>
      </c>
      <c r="E103" s="135"/>
      <c r="F103" s="164">
        <f t="shared" si="96"/>
        <v>17299</v>
      </c>
      <c r="G103" s="165"/>
      <c r="H103" s="164">
        <f t="shared" si="97"/>
        <v>2162</v>
      </c>
      <c r="I103" s="165"/>
      <c r="J103" s="134">
        <f t="shared" si="98"/>
        <v>2204</v>
      </c>
      <c r="K103" s="135"/>
      <c r="L103" s="134">
        <f t="shared" si="99"/>
        <v>0</v>
      </c>
      <c r="M103" s="135"/>
      <c r="N103" s="134">
        <f t="shared" si="92"/>
        <v>17341</v>
      </c>
      <c r="O103" s="135"/>
      <c r="P103" s="134">
        <f t="shared" si="93"/>
        <v>10743</v>
      </c>
      <c r="Q103" s="135"/>
      <c r="R103" s="134">
        <f t="shared" si="94"/>
        <v>254</v>
      </c>
      <c r="S103" s="135"/>
      <c r="T103" s="134">
        <f t="shared" si="100"/>
        <v>6598</v>
      </c>
      <c r="U103" s="135"/>
      <c r="V103" s="7"/>
      <c r="AA103" s="175" t="s">
        <v>14</v>
      </c>
      <c r="AB103" s="175"/>
      <c r="AC103" s="164">
        <v>885646</v>
      </c>
      <c r="AD103" s="165"/>
      <c r="AE103" s="164">
        <v>2129</v>
      </c>
      <c r="AF103" s="165"/>
      <c r="AG103" s="164">
        <v>0</v>
      </c>
      <c r="AH103" s="165"/>
      <c r="AI103" s="164">
        <v>887775</v>
      </c>
      <c r="AJ103" s="165"/>
      <c r="AK103" s="164">
        <v>549966</v>
      </c>
      <c r="AL103" s="165"/>
      <c r="AM103" s="164">
        <v>12984</v>
      </c>
      <c r="AN103" s="165"/>
      <c r="AO103" s="164">
        <v>337809</v>
      </c>
      <c r="AP103" s="165"/>
      <c r="AQ103" s="50"/>
    </row>
    <row r="104" spans="2:43">
      <c r="B104" s="133" t="s">
        <v>15</v>
      </c>
      <c r="C104" s="133"/>
      <c r="D104" s="134">
        <f t="shared" si="95"/>
        <v>0</v>
      </c>
      <c r="E104" s="135"/>
      <c r="F104" s="164">
        <f t="shared" si="96"/>
        <v>0</v>
      </c>
      <c r="G104" s="165"/>
      <c r="H104" s="164">
        <f t="shared" si="97"/>
        <v>0</v>
      </c>
      <c r="I104" s="165"/>
      <c r="J104" s="134">
        <f t="shared" si="98"/>
        <v>0</v>
      </c>
      <c r="K104" s="135"/>
      <c r="L104" s="134">
        <f t="shared" si="99"/>
        <v>0</v>
      </c>
      <c r="M104" s="135"/>
      <c r="N104" s="134">
        <f t="shared" si="92"/>
        <v>0</v>
      </c>
      <c r="O104" s="135"/>
      <c r="P104" s="134">
        <f t="shared" si="93"/>
        <v>0</v>
      </c>
      <c r="Q104" s="135"/>
      <c r="R104" s="134">
        <f t="shared" si="94"/>
        <v>0</v>
      </c>
      <c r="S104" s="135"/>
      <c r="T104" s="134">
        <f t="shared" si="100"/>
        <v>0</v>
      </c>
      <c r="U104" s="135"/>
      <c r="V104" s="7"/>
      <c r="AA104" s="174" t="s">
        <v>15</v>
      </c>
      <c r="AB104" s="174"/>
      <c r="AC104" s="164">
        <v>0</v>
      </c>
      <c r="AD104" s="165"/>
      <c r="AE104" s="164">
        <v>0</v>
      </c>
      <c r="AF104" s="165"/>
      <c r="AG104" s="164">
        <v>0</v>
      </c>
      <c r="AH104" s="165"/>
      <c r="AI104" s="164">
        <v>0</v>
      </c>
      <c r="AJ104" s="165"/>
      <c r="AK104" s="164">
        <v>0</v>
      </c>
      <c r="AL104" s="165"/>
      <c r="AM104" s="164">
        <v>0</v>
      </c>
      <c r="AN104" s="165"/>
      <c r="AO104" s="164">
        <v>0</v>
      </c>
      <c r="AP104" s="165"/>
      <c r="AQ104" s="50"/>
    </row>
    <row r="105" spans="2:43">
      <c r="B105" s="141" t="s">
        <v>16</v>
      </c>
      <c r="C105" s="141"/>
      <c r="D105" s="134">
        <f t="shared" si="95"/>
        <v>0</v>
      </c>
      <c r="E105" s="135"/>
      <c r="F105" s="164">
        <f t="shared" si="96"/>
        <v>0</v>
      </c>
      <c r="G105" s="165"/>
      <c r="H105" s="164">
        <f t="shared" si="97"/>
        <v>0</v>
      </c>
      <c r="I105" s="165"/>
      <c r="J105" s="134">
        <f t="shared" si="98"/>
        <v>0</v>
      </c>
      <c r="K105" s="135"/>
      <c r="L105" s="134">
        <f t="shared" si="99"/>
        <v>0</v>
      </c>
      <c r="M105" s="135"/>
      <c r="N105" s="134">
        <f t="shared" si="92"/>
        <v>0</v>
      </c>
      <c r="O105" s="135"/>
      <c r="P105" s="134">
        <f t="shared" si="93"/>
        <v>0</v>
      </c>
      <c r="Q105" s="135"/>
      <c r="R105" s="134">
        <f t="shared" si="94"/>
        <v>0</v>
      </c>
      <c r="S105" s="135"/>
      <c r="T105" s="134">
        <f t="shared" si="100"/>
        <v>0</v>
      </c>
      <c r="U105" s="135"/>
      <c r="V105" s="7"/>
      <c r="AA105" s="175" t="s">
        <v>16</v>
      </c>
      <c r="AB105" s="175"/>
      <c r="AC105" s="164">
        <v>0</v>
      </c>
      <c r="AD105" s="165"/>
      <c r="AE105" s="164">
        <v>0</v>
      </c>
      <c r="AF105" s="165"/>
      <c r="AG105" s="164">
        <v>0</v>
      </c>
      <c r="AH105" s="165"/>
      <c r="AI105" s="164">
        <v>0</v>
      </c>
      <c r="AJ105" s="165"/>
      <c r="AK105" s="164">
        <v>0</v>
      </c>
      <c r="AL105" s="165"/>
      <c r="AM105" s="164">
        <v>0</v>
      </c>
      <c r="AN105" s="165"/>
      <c r="AO105" s="164">
        <v>0</v>
      </c>
      <c r="AP105" s="165"/>
      <c r="AQ105" s="50"/>
    </row>
    <row r="106" spans="2:43">
      <c r="B106" s="140" t="s">
        <v>17</v>
      </c>
      <c r="C106" s="140"/>
      <c r="D106" s="134">
        <f t="shared" si="95"/>
        <v>0</v>
      </c>
      <c r="E106" s="135"/>
      <c r="F106" s="164">
        <f t="shared" si="96"/>
        <v>0</v>
      </c>
      <c r="G106" s="165"/>
      <c r="H106" s="164">
        <f t="shared" si="97"/>
        <v>0</v>
      </c>
      <c r="I106" s="165"/>
      <c r="J106" s="134">
        <f t="shared" si="98"/>
        <v>0</v>
      </c>
      <c r="K106" s="135"/>
      <c r="L106" s="134">
        <f t="shared" si="99"/>
        <v>0</v>
      </c>
      <c r="M106" s="135"/>
      <c r="N106" s="134">
        <f t="shared" si="92"/>
        <v>0</v>
      </c>
      <c r="O106" s="135"/>
      <c r="P106" s="134">
        <f t="shared" si="93"/>
        <v>0</v>
      </c>
      <c r="Q106" s="135"/>
      <c r="R106" s="134">
        <f t="shared" si="94"/>
        <v>0</v>
      </c>
      <c r="S106" s="135"/>
      <c r="T106" s="134">
        <f t="shared" si="100"/>
        <v>0</v>
      </c>
      <c r="U106" s="135"/>
      <c r="V106" s="7"/>
      <c r="AA106" s="174" t="s">
        <v>17</v>
      </c>
      <c r="AB106" s="174"/>
      <c r="AC106" s="164">
        <v>0</v>
      </c>
      <c r="AD106" s="165"/>
      <c r="AE106" s="164">
        <v>0</v>
      </c>
      <c r="AF106" s="165"/>
      <c r="AG106" s="164">
        <v>0</v>
      </c>
      <c r="AH106" s="165"/>
      <c r="AI106" s="164">
        <v>0</v>
      </c>
      <c r="AJ106" s="165"/>
      <c r="AK106" s="164">
        <v>0</v>
      </c>
      <c r="AL106" s="165"/>
      <c r="AM106" s="164">
        <v>0</v>
      </c>
      <c r="AN106" s="165"/>
      <c r="AO106" s="164">
        <v>0</v>
      </c>
      <c r="AP106" s="165"/>
      <c r="AQ106" s="50"/>
    </row>
    <row r="107" spans="2:43">
      <c r="B107" s="141" t="s">
        <v>18</v>
      </c>
      <c r="C107" s="141"/>
      <c r="D107" s="134">
        <f t="shared" si="95"/>
        <v>0</v>
      </c>
      <c r="E107" s="135"/>
      <c r="F107" s="164">
        <f t="shared" si="96"/>
        <v>0</v>
      </c>
      <c r="G107" s="165"/>
      <c r="H107" s="164">
        <f t="shared" si="97"/>
        <v>0</v>
      </c>
      <c r="I107" s="165"/>
      <c r="J107" s="134">
        <f t="shared" si="98"/>
        <v>0</v>
      </c>
      <c r="K107" s="135"/>
      <c r="L107" s="134">
        <f t="shared" si="99"/>
        <v>0</v>
      </c>
      <c r="M107" s="135"/>
      <c r="N107" s="134">
        <f t="shared" si="92"/>
        <v>0</v>
      </c>
      <c r="O107" s="135"/>
      <c r="P107" s="134">
        <f t="shared" si="93"/>
        <v>0</v>
      </c>
      <c r="Q107" s="135"/>
      <c r="R107" s="134">
        <f t="shared" si="94"/>
        <v>0</v>
      </c>
      <c r="S107" s="135"/>
      <c r="T107" s="134">
        <f t="shared" si="100"/>
        <v>0</v>
      </c>
      <c r="U107" s="135"/>
      <c r="V107" s="7"/>
      <c r="AA107" s="175" t="s">
        <v>18</v>
      </c>
      <c r="AB107" s="175"/>
      <c r="AC107" s="164">
        <v>0</v>
      </c>
      <c r="AD107" s="165"/>
      <c r="AE107" s="164">
        <v>0</v>
      </c>
      <c r="AF107" s="165"/>
      <c r="AG107" s="164">
        <v>0</v>
      </c>
      <c r="AH107" s="165"/>
      <c r="AI107" s="164">
        <v>0</v>
      </c>
      <c r="AJ107" s="165"/>
      <c r="AK107" s="164">
        <v>0</v>
      </c>
      <c r="AL107" s="165"/>
      <c r="AM107" s="164">
        <v>0</v>
      </c>
      <c r="AN107" s="165"/>
      <c r="AO107" s="164">
        <v>0</v>
      </c>
      <c r="AP107" s="165"/>
      <c r="AQ107" s="50"/>
    </row>
    <row r="108" spans="2:43">
      <c r="B108" s="137" t="s">
        <v>19</v>
      </c>
      <c r="C108" s="137"/>
      <c r="D108" s="134">
        <f t="shared" si="95"/>
        <v>0</v>
      </c>
      <c r="E108" s="135"/>
      <c r="F108" s="164">
        <f t="shared" si="96"/>
        <v>0</v>
      </c>
      <c r="G108" s="165"/>
      <c r="H108" s="164">
        <f t="shared" si="97"/>
        <v>0</v>
      </c>
      <c r="I108" s="165"/>
      <c r="J108" s="134">
        <f t="shared" si="98"/>
        <v>0</v>
      </c>
      <c r="K108" s="135"/>
      <c r="L108" s="134">
        <f t="shared" si="99"/>
        <v>0</v>
      </c>
      <c r="M108" s="135"/>
      <c r="N108" s="134">
        <f t="shared" si="92"/>
        <v>0</v>
      </c>
      <c r="O108" s="135"/>
      <c r="P108" s="134">
        <f t="shared" si="93"/>
        <v>0</v>
      </c>
      <c r="Q108" s="135"/>
      <c r="R108" s="134">
        <f t="shared" si="94"/>
        <v>0</v>
      </c>
      <c r="S108" s="135"/>
      <c r="T108" s="134">
        <f t="shared" si="100"/>
        <v>0</v>
      </c>
      <c r="U108" s="135"/>
      <c r="V108" s="7"/>
      <c r="AA108" s="175" t="s">
        <v>19</v>
      </c>
      <c r="AB108" s="175"/>
      <c r="AC108" s="164">
        <v>0</v>
      </c>
      <c r="AD108" s="165"/>
      <c r="AE108" s="164">
        <v>0</v>
      </c>
      <c r="AF108" s="165"/>
      <c r="AG108" s="164">
        <v>0</v>
      </c>
      <c r="AH108" s="165"/>
      <c r="AI108" s="164">
        <v>0</v>
      </c>
      <c r="AJ108" s="165"/>
      <c r="AK108" s="164">
        <v>0</v>
      </c>
      <c r="AL108" s="165"/>
      <c r="AM108" s="164">
        <v>0</v>
      </c>
      <c r="AN108" s="165"/>
      <c r="AO108" s="164">
        <v>0</v>
      </c>
      <c r="AP108" s="165"/>
      <c r="AQ108" s="50"/>
    </row>
    <row r="109" spans="2:43">
      <c r="B109" s="137" t="s">
        <v>20</v>
      </c>
      <c r="C109" s="137"/>
      <c r="D109" s="134">
        <f t="shared" si="95"/>
        <v>0</v>
      </c>
      <c r="E109" s="135"/>
      <c r="F109" s="164">
        <f t="shared" si="96"/>
        <v>0</v>
      </c>
      <c r="G109" s="165"/>
      <c r="H109" s="164">
        <f t="shared" si="97"/>
        <v>0</v>
      </c>
      <c r="I109" s="165"/>
      <c r="J109" s="134">
        <f t="shared" si="98"/>
        <v>0</v>
      </c>
      <c r="K109" s="135"/>
      <c r="L109" s="134">
        <f t="shared" si="99"/>
        <v>0</v>
      </c>
      <c r="M109" s="135"/>
      <c r="N109" s="134">
        <f t="shared" si="92"/>
        <v>0</v>
      </c>
      <c r="O109" s="135"/>
      <c r="P109" s="134">
        <f t="shared" si="93"/>
        <v>0</v>
      </c>
      <c r="Q109" s="135"/>
      <c r="R109" s="134">
        <f t="shared" si="94"/>
        <v>0</v>
      </c>
      <c r="S109" s="135"/>
      <c r="T109" s="134">
        <f t="shared" si="100"/>
        <v>0</v>
      </c>
      <c r="U109" s="135"/>
      <c r="V109" s="7"/>
      <c r="AA109" s="175" t="s">
        <v>20</v>
      </c>
      <c r="AB109" s="175"/>
      <c r="AC109" s="164">
        <v>0</v>
      </c>
      <c r="AD109" s="165"/>
      <c r="AE109" s="164">
        <v>0</v>
      </c>
      <c r="AF109" s="165"/>
      <c r="AG109" s="164">
        <v>0</v>
      </c>
      <c r="AH109" s="165"/>
      <c r="AI109" s="164">
        <v>0</v>
      </c>
      <c r="AJ109" s="165"/>
      <c r="AK109" s="164">
        <v>0</v>
      </c>
      <c r="AL109" s="165"/>
      <c r="AM109" s="164">
        <v>0</v>
      </c>
      <c r="AN109" s="165"/>
      <c r="AO109" s="164">
        <v>0</v>
      </c>
      <c r="AP109" s="165"/>
      <c r="AQ109" s="50"/>
    </row>
    <row r="110" spans="2:43">
      <c r="B110" s="142" t="s">
        <v>21</v>
      </c>
      <c r="C110" s="142"/>
      <c r="D110" s="134">
        <f>+SUM(D111:E115)</f>
        <v>0</v>
      </c>
      <c r="E110" s="135"/>
      <c r="F110" s="164">
        <f>+SUM(F111:G115)</f>
        <v>0</v>
      </c>
      <c r="G110" s="165"/>
      <c r="H110" s="164">
        <f>+SUM(H111:I115)</f>
        <v>0</v>
      </c>
      <c r="I110" s="165"/>
      <c r="J110" s="134">
        <f>+SUM(J111:K115)</f>
        <v>0</v>
      </c>
      <c r="K110" s="135"/>
      <c r="L110" s="134">
        <f>+SUM(L111:M115)</f>
        <v>0</v>
      </c>
      <c r="M110" s="135"/>
      <c r="N110" s="134">
        <f t="shared" si="92"/>
        <v>0</v>
      </c>
      <c r="O110" s="135"/>
      <c r="P110" s="134">
        <f>+SUM(P111:Q115)</f>
        <v>0</v>
      </c>
      <c r="Q110" s="135"/>
      <c r="R110" s="134">
        <f>+SUM(R111:S115)</f>
        <v>0</v>
      </c>
      <c r="S110" s="135"/>
      <c r="T110" s="134">
        <f t="shared" si="100"/>
        <v>0</v>
      </c>
      <c r="U110" s="135"/>
      <c r="V110" s="7"/>
      <c r="AA110" s="182" t="s">
        <v>21</v>
      </c>
      <c r="AB110" s="182"/>
      <c r="AC110" s="164">
        <v>0</v>
      </c>
      <c r="AD110" s="165"/>
      <c r="AE110" s="164">
        <v>0</v>
      </c>
      <c r="AF110" s="165"/>
      <c r="AG110" s="164">
        <v>0</v>
      </c>
      <c r="AH110" s="165"/>
      <c r="AI110" s="164">
        <v>0</v>
      </c>
      <c r="AJ110" s="165"/>
      <c r="AK110" s="164">
        <v>0</v>
      </c>
      <c r="AL110" s="165"/>
      <c r="AM110" s="164">
        <v>0</v>
      </c>
      <c r="AN110" s="165"/>
      <c r="AO110" s="164">
        <v>0</v>
      </c>
      <c r="AP110" s="165"/>
      <c r="AQ110" s="50"/>
    </row>
    <row r="111" spans="2:43">
      <c r="B111" s="133" t="s">
        <v>22</v>
      </c>
      <c r="C111" s="133"/>
      <c r="D111" s="134">
        <f>ROUND(AC111*$D$97,0)</f>
        <v>0</v>
      </c>
      <c r="E111" s="135"/>
      <c r="F111" s="164">
        <f>ROUND(AC111*$C$97,0)</f>
        <v>0</v>
      </c>
      <c r="G111" s="165"/>
      <c r="H111" s="164">
        <f t="shared" ref="H111:H116" si="101">+F111-D111</f>
        <v>0</v>
      </c>
      <c r="I111" s="165"/>
      <c r="J111" s="134">
        <f t="shared" ref="J111" si="102">ROUND(AE111*$C$97,0)+IF(H111&gt;0,H111,0)</f>
        <v>0</v>
      </c>
      <c r="K111" s="135"/>
      <c r="L111" s="134">
        <f t="shared" ref="L111" si="103">ROUND(AG111*$C$97,0)+IF(H111&lt;0,-H111,0)</f>
        <v>0</v>
      </c>
      <c r="M111" s="135"/>
      <c r="N111" s="134">
        <f t="shared" si="92"/>
        <v>0</v>
      </c>
      <c r="O111" s="135"/>
      <c r="P111" s="134">
        <f t="shared" ref="P111:P116" si="104">ROUND(AK111*$C$97,0)</f>
        <v>0</v>
      </c>
      <c r="Q111" s="135"/>
      <c r="R111" s="134">
        <f t="shared" ref="R111:R116" si="105">ROUND(AM111*$C$97,0)</f>
        <v>0</v>
      </c>
      <c r="S111" s="135"/>
      <c r="T111" s="134">
        <f t="shared" si="100"/>
        <v>0</v>
      </c>
      <c r="U111" s="135"/>
      <c r="V111" s="7"/>
      <c r="AA111" s="174" t="s">
        <v>22</v>
      </c>
      <c r="AB111" s="174"/>
      <c r="AC111" s="164">
        <v>0</v>
      </c>
      <c r="AD111" s="165"/>
      <c r="AE111" s="164">
        <v>0</v>
      </c>
      <c r="AF111" s="165"/>
      <c r="AG111" s="164">
        <v>0</v>
      </c>
      <c r="AH111" s="165"/>
      <c r="AI111" s="164">
        <v>0</v>
      </c>
      <c r="AJ111" s="165"/>
      <c r="AK111" s="164">
        <v>0</v>
      </c>
      <c r="AL111" s="165"/>
      <c r="AM111" s="164">
        <v>0</v>
      </c>
      <c r="AN111" s="165"/>
      <c r="AO111" s="164">
        <v>0</v>
      </c>
      <c r="AP111" s="165"/>
      <c r="AQ111" s="50"/>
    </row>
    <row r="112" spans="2:43">
      <c r="B112" s="137" t="s">
        <v>23</v>
      </c>
      <c r="C112" s="137"/>
      <c r="D112" s="134">
        <f t="shared" ref="D112:D116" si="106">ROUND(AC112*$D$97,0)</f>
        <v>0</v>
      </c>
      <c r="E112" s="135"/>
      <c r="F112" s="164">
        <f t="shared" ref="F112:F116" si="107">ROUND(AC112*$C$97,0)</f>
        <v>0</v>
      </c>
      <c r="G112" s="165"/>
      <c r="H112" s="164">
        <f t="shared" si="101"/>
        <v>0</v>
      </c>
      <c r="I112" s="165"/>
      <c r="J112" s="134">
        <f t="shared" ref="J112:J116" si="108">ROUND(AE112*$C$97,0)+IF(H112&gt;0,H112,0)</f>
        <v>0</v>
      </c>
      <c r="K112" s="135"/>
      <c r="L112" s="134">
        <f t="shared" ref="L112:L116" si="109">ROUND(AG112*$C$97,0)+IF(H112&lt;0,-H112,0)</f>
        <v>0</v>
      </c>
      <c r="M112" s="135"/>
      <c r="N112" s="134">
        <f t="shared" si="92"/>
        <v>0</v>
      </c>
      <c r="O112" s="135"/>
      <c r="P112" s="134">
        <f t="shared" si="104"/>
        <v>0</v>
      </c>
      <c r="Q112" s="135"/>
      <c r="R112" s="134">
        <f t="shared" si="105"/>
        <v>0</v>
      </c>
      <c r="S112" s="135"/>
      <c r="T112" s="134">
        <f t="shared" si="100"/>
        <v>0</v>
      </c>
      <c r="U112" s="135"/>
      <c r="V112" s="7"/>
      <c r="AA112" s="175" t="s">
        <v>23</v>
      </c>
      <c r="AB112" s="175"/>
      <c r="AC112" s="164">
        <v>0</v>
      </c>
      <c r="AD112" s="165"/>
      <c r="AE112" s="164">
        <v>0</v>
      </c>
      <c r="AF112" s="165"/>
      <c r="AG112" s="164">
        <v>0</v>
      </c>
      <c r="AH112" s="165"/>
      <c r="AI112" s="164">
        <v>0</v>
      </c>
      <c r="AJ112" s="165"/>
      <c r="AK112" s="164">
        <v>0</v>
      </c>
      <c r="AL112" s="165"/>
      <c r="AM112" s="164">
        <v>0</v>
      </c>
      <c r="AN112" s="165"/>
      <c r="AO112" s="164">
        <v>0</v>
      </c>
      <c r="AP112" s="165"/>
      <c r="AQ112" s="50"/>
    </row>
    <row r="113" spans="2:43">
      <c r="B113" s="133" t="s">
        <v>15</v>
      </c>
      <c r="C113" s="133"/>
      <c r="D113" s="134">
        <f t="shared" si="106"/>
        <v>0</v>
      </c>
      <c r="E113" s="135"/>
      <c r="F113" s="164">
        <f t="shared" si="107"/>
        <v>0</v>
      </c>
      <c r="G113" s="165"/>
      <c r="H113" s="164">
        <f t="shared" si="101"/>
        <v>0</v>
      </c>
      <c r="I113" s="165"/>
      <c r="J113" s="134">
        <f t="shared" si="108"/>
        <v>0</v>
      </c>
      <c r="K113" s="135"/>
      <c r="L113" s="134">
        <f t="shared" si="109"/>
        <v>0</v>
      </c>
      <c r="M113" s="135"/>
      <c r="N113" s="134">
        <f t="shared" si="92"/>
        <v>0</v>
      </c>
      <c r="O113" s="135"/>
      <c r="P113" s="134">
        <f t="shared" si="104"/>
        <v>0</v>
      </c>
      <c r="Q113" s="135"/>
      <c r="R113" s="134">
        <f t="shared" si="105"/>
        <v>0</v>
      </c>
      <c r="S113" s="135"/>
      <c r="T113" s="134">
        <f t="shared" si="100"/>
        <v>0</v>
      </c>
      <c r="U113" s="135"/>
      <c r="V113" s="7"/>
      <c r="AA113" s="174" t="s">
        <v>15</v>
      </c>
      <c r="AB113" s="174"/>
      <c r="AC113" s="164">
        <v>0</v>
      </c>
      <c r="AD113" s="165"/>
      <c r="AE113" s="164">
        <v>0</v>
      </c>
      <c r="AF113" s="165"/>
      <c r="AG113" s="164">
        <v>0</v>
      </c>
      <c r="AH113" s="165"/>
      <c r="AI113" s="164">
        <v>0</v>
      </c>
      <c r="AJ113" s="165"/>
      <c r="AK113" s="164">
        <v>0</v>
      </c>
      <c r="AL113" s="165"/>
      <c r="AM113" s="164">
        <v>0</v>
      </c>
      <c r="AN113" s="165"/>
      <c r="AO113" s="164">
        <v>0</v>
      </c>
      <c r="AP113" s="165"/>
      <c r="AQ113" s="50"/>
    </row>
    <row r="114" spans="2:43">
      <c r="B114" s="133" t="s">
        <v>19</v>
      </c>
      <c r="C114" s="133"/>
      <c r="D114" s="134">
        <f t="shared" si="106"/>
        <v>0</v>
      </c>
      <c r="E114" s="135"/>
      <c r="F114" s="164">
        <f t="shared" si="107"/>
        <v>0</v>
      </c>
      <c r="G114" s="165"/>
      <c r="H114" s="164">
        <f t="shared" si="101"/>
        <v>0</v>
      </c>
      <c r="I114" s="165"/>
      <c r="J114" s="134">
        <f t="shared" si="108"/>
        <v>0</v>
      </c>
      <c r="K114" s="135"/>
      <c r="L114" s="134">
        <f t="shared" si="109"/>
        <v>0</v>
      </c>
      <c r="M114" s="135"/>
      <c r="N114" s="134">
        <f t="shared" si="92"/>
        <v>0</v>
      </c>
      <c r="O114" s="135"/>
      <c r="P114" s="134">
        <f t="shared" si="104"/>
        <v>0</v>
      </c>
      <c r="Q114" s="135"/>
      <c r="R114" s="134">
        <f t="shared" si="105"/>
        <v>0</v>
      </c>
      <c r="S114" s="135"/>
      <c r="T114" s="134">
        <f t="shared" si="100"/>
        <v>0</v>
      </c>
      <c r="U114" s="135"/>
      <c r="V114" s="7"/>
      <c r="AA114" s="174" t="s">
        <v>19</v>
      </c>
      <c r="AB114" s="174"/>
      <c r="AC114" s="164">
        <v>0</v>
      </c>
      <c r="AD114" s="165"/>
      <c r="AE114" s="164">
        <v>0</v>
      </c>
      <c r="AF114" s="165"/>
      <c r="AG114" s="164">
        <v>0</v>
      </c>
      <c r="AH114" s="165"/>
      <c r="AI114" s="164">
        <v>0</v>
      </c>
      <c r="AJ114" s="165"/>
      <c r="AK114" s="164">
        <v>0</v>
      </c>
      <c r="AL114" s="165"/>
      <c r="AM114" s="164">
        <v>0</v>
      </c>
      <c r="AN114" s="165"/>
      <c r="AO114" s="164">
        <v>0</v>
      </c>
      <c r="AP114" s="165"/>
      <c r="AQ114" s="50"/>
    </row>
    <row r="115" spans="2:43">
      <c r="B115" s="137" t="s">
        <v>20</v>
      </c>
      <c r="C115" s="137"/>
      <c r="D115" s="134">
        <f t="shared" si="106"/>
        <v>0</v>
      </c>
      <c r="E115" s="135"/>
      <c r="F115" s="164">
        <f t="shared" si="107"/>
        <v>0</v>
      </c>
      <c r="G115" s="165"/>
      <c r="H115" s="164">
        <f t="shared" si="101"/>
        <v>0</v>
      </c>
      <c r="I115" s="165"/>
      <c r="J115" s="134">
        <f t="shared" si="108"/>
        <v>0</v>
      </c>
      <c r="K115" s="135"/>
      <c r="L115" s="134">
        <f t="shared" si="109"/>
        <v>0</v>
      </c>
      <c r="M115" s="135"/>
      <c r="N115" s="134">
        <f t="shared" si="92"/>
        <v>0</v>
      </c>
      <c r="O115" s="135"/>
      <c r="P115" s="134">
        <f t="shared" si="104"/>
        <v>0</v>
      </c>
      <c r="Q115" s="135"/>
      <c r="R115" s="134">
        <f t="shared" si="105"/>
        <v>0</v>
      </c>
      <c r="S115" s="135"/>
      <c r="T115" s="134">
        <f t="shared" si="100"/>
        <v>0</v>
      </c>
      <c r="U115" s="135"/>
      <c r="V115" s="7"/>
      <c r="AA115" s="175" t="s">
        <v>20</v>
      </c>
      <c r="AB115" s="175"/>
      <c r="AC115" s="164">
        <v>0</v>
      </c>
      <c r="AD115" s="165"/>
      <c r="AE115" s="164">
        <v>0</v>
      </c>
      <c r="AF115" s="165"/>
      <c r="AG115" s="164">
        <v>0</v>
      </c>
      <c r="AH115" s="165"/>
      <c r="AI115" s="164">
        <v>0</v>
      </c>
      <c r="AJ115" s="165"/>
      <c r="AK115" s="164">
        <v>0</v>
      </c>
      <c r="AL115" s="165"/>
      <c r="AM115" s="164">
        <v>0</v>
      </c>
      <c r="AN115" s="165"/>
      <c r="AO115" s="164">
        <v>0</v>
      </c>
      <c r="AP115" s="165"/>
      <c r="AQ115" s="50"/>
    </row>
    <row r="116" spans="2:43">
      <c r="B116" s="133" t="s">
        <v>24</v>
      </c>
      <c r="C116" s="133"/>
      <c r="D116" s="134">
        <f t="shared" si="106"/>
        <v>24124</v>
      </c>
      <c r="E116" s="135"/>
      <c r="F116" s="164">
        <f t="shared" si="107"/>
        <v>27570</v>
      </c>
      <c r="G116" s="165"/>
      <c r="H116" s="164">
        <f t="shared" si="101"/>
        <v>3446</v>
      </c>
      <c r="I116" s="165"/>
      <c r="J116" s="134">
        <f t="shared" si="108"/>
        <v>3475</v>
      </c>
      <c r="K116" s="135"/>
      <c r="L116" s="134">
        <f t="shared" si="109"/>
        <v>0</v>
      </c>
      <c r="M116" s="135"/>
      <c r="N116" s="134">
        <f t="shared" si="92"/>
        <v>27599</v>
      </c>
      <c r="O116" s="135"/>
      <c r="P116" s="134">
        <f t="shared" si="104"/>
        <v>27485</v>
      </c>
      <c r="Q116" s="135"/>
      <c r="R116" s="134">
        <f t="shared" si="105"/>
        <v>11</v>
      </c>
      <c r="S116" s="135"/>
      <c r="T116" s="134">
        <f t="shared" si="100"/>
        <v>114</v>
      </c>
      <c r="U116" s="135"/>
      <c r="V116" s="7"/>
      <c r="AA116" s="174" t="s">
        <v>24</v>
      </c>
      <c r="AB116" s="174"/>
      <c r="AC116" s="164">
        <v>1411438</v>
      </c>
      <c r="AD116" s="165"/>
      <c r="AE116" s="164">
        <v>1479</v>
      </c>
      <c r="AF116" s="165"/>
      <c r="AG116" s="164">
        <v>0</v>
      </c>
      <c r="AH116" s="165"/>
      <c r="AI116" s="164">
        <v>1412917</v>
      </c>
      <c r="AJ116" s="165"/>
      <c r="AK116" s="164">
        <v>1407077</v>
      </c>
      <c r="AL116" s="165"/>
      <c r="AM116" s="164">
        <v>567</v>
      </c>
      <c r="AN116" s="165"/>
      <c r="AO116" s="164">
        <v>5840</v>
      </c>
      <c r="AP116" s="165"/>
      <c r="AQ116" s="50"/>
    </row>
    <row r="117" spans="2:43">
      <c r="B117" s="143" t="s">
        <v>25</v>
      </c>
      <c r="C117" s="144"/>
      <c r="D117" s="134">
        <f>+D100+D110+D116</f>
        <v>40264</v>
      </c>
      <c r="E117" s="135"/>
      <c r="F117" s="164">
        <f>+F100+F110+F116</f>
        <v>46015</v>
      </c>
      <c r="G117" s="165"/>
      <c r="H117" s="164">
        <f>+H100+H110+H116</f>
        <v>5751</v>
      </c>
      <c r="I117" s="165"/>
      <c r="J117" s="134">
        <f>+J100+J110+J116</f>
        <v>5822</v>
      </c>
      <c r="K117" s="135"/>
      <c r="L117" s="134">
        <f>+L100+L110+L116</f>
        <v>0</v>
      </c>
      <c r="M117" s="135"/>
      <c r="N117" s="134">
        <f t="shared" si="92"/>
        <v>46086</v>
      </c>
      <c r="O117" s="135"/>
      <c r="P117" s="134">
        <f>+P100+P110+P116</f>
        <v>38228</v>
      </c>
      <c r="Q117" s="135"/>
      <c r="R117" s="134">
        <f>+R100+R110+R116</f>
        <v>265</v>
      </c>
      <c r="S117" s="135"/>
      <c r="T117" s="134">
        <f>+N117-P117</f>
        <v>7858</v>
      </c>
      <c r="U117" s="135"/>
      <c r="V117" s="7"/>
      <c r="AA117" s="180" t="s">
        <v>25</v>
      </c>
      <c r="AB117" s="181"/>
      <c r="AC117" s="164">
        <v>2355765</v>
      </c>
      <c r="AD117" s="165"/>
      <c r="AE117" s="164">
        <v>3608</v>
      </c>
      <c r="AF117" s="165"/>
      <c r="AG117" s="164">
        <v>0</v>
      </c>
      <c r="AH117" s="165"/>
      <c r="AI117" s="164">
        <v>2359373</v>
      </c>
      <c r="AJ117" s="165"/>
      <c r="AK117" s="164">
        <v>1957043</v>
      </c>
      <c r="AL117" s="165"/>
      <c r="AM117" s="164">
        <v>13551</v>
      </c>
      <c r="AN117" s="165"/>
      <c r="AO117" s="164">
        <v>402330</v>
      </c>
      <c r="AP117" s="165"/>
      <c r="AQ117" s="50"/>
    </row>
    <row r="118" spans="2:43">
      <c r="B118" s="8"/>
      <c r="C118" s="9"/>
      <c r="D118" s="9"/>
      <c r="E118" s="9"/>
      <c r="F118" s="52"/>
      <c r="G118" s="52"/>
      <c r="H118" s="52"/>
      <c r="I118" s="52"/>
      <c r="J118" s="9"/>
      <c r="K118" s="9"/>
      <c r="L118" s="9"/>
      <c r="M118" s="9"/>
      <c r="N118" s="9"/>
      <c r="O118" s="9"/>
      <c r="P118" s="10"/>
      <c r="Q118" s="10"/>
      <c r="R118" s="10"/>
      <c r="S118" s="10"/>
      <c r="T118" s="11"/>
      <c r="U118" s="11"/>
      <c r="V118" s="11"/>
      <c r="AA118" s="51"/>
      <c r="AB118" s="52"/>
      <c r="AC118" s="52"/>
      <c r="AD118" s="52"/>
      <c r="AE118" s="52"/>
      <c r="AF118" s="52"/>
      <c r="AG118" s="52"/>
      <c r="AH118" s="52"/>
      <c r="AI118" s="52"/>
      <c r="AJ118" s="52"/>
      <c r="AK118" s="53"/>
      <c r="AL118" s="53"/>
      <c r="AM118" s="53"/>
      <c r="AN118" s="53"/>
      <c r="AO118" s="54"/>
      <c r="AP118" s="54"/>
      <c r="AQ118" s="54"/>
    </row>
    <row r="119" spans="2:43">
      <c r="C119" s="12"/>
      <c r="D119" s="13"/>
      <c r="E119" s="13"/>
      <c r="F119" s="57"/>
      <c r="G119" s="57"/>
      <c r="H119" s="57"/>
      <c r="I119" s="57"/>
      <c r="J119" s="13"/>
      <c r="K119" s="13"/>
      <c r="L119" s="13"/>
      <c r="M119" s="13"/>
      <c r="N119" s="13"/>
      <c r="O119" s="13"/>
      <c r="P119" s="13"/>
      <c r="Q119" s="13"/>
      <c r="R119" s="13"/>
      <c r="AA119" s="55"/>
      <c r="AB119" s="56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5"/>
      <c r="AO119" s="55"/>
      <c r="AP119" s="55"/>
      <c r="AQ119" s="55"/>
    </row>
    <row r="120" spans="2:43" ht="16.5" hidden="1" outlineLevel="1">
      <c r="B120" s="14" t="s">
        <v>26</v>
      </c>
      <c r="C120" s="15"/>
      <c r="D120" s="13"/>
      <c r="E120" s="13"/>
      <c r="F120" s="57"/>
      <c r="G120" s="57"/>
      <c r="H120" s="57"/>
      <c r="I120" s="57"/>
      <c r="J120" s="13"/>
      <c r="K120" s="13"/>
      <c r="L120" s="13"/>
      <c r="M120" s="13"/>
      <c r="N120" s="13"/>
      <c r="O120" s="13"/>
      <c r="P120" s="13"/>
      <c r="Q120" s="13"/>
      <c r="R120" s="13"/>
      <c r="V120" s="1" t="s">
        <v>0</v>
      </c>
      <c r="AA120" s="58" t="s">
        <v>26</v>
      </c>
      <c r="AB120" s="59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5"/>
      <c r="AO120" s="55"/>
      <c r="AP120" s="55"/>
      <c r="AQ120" s="49" t="s">
        <v>0</v>
      </c>
    </row>
    <row r="121" spans="2:43" hidden="1" outlineLevel="1">
      <c r="B121" s="130" t="s">
        <v>5</v>
      </c>
      <c r="C121" s="130"/>
      <c r="D121" s="130" t="s">
        <v>27</v>
      </c>
      <c r="E121" s="130"/>
      <c r="F121" s="166" t="s">
        <v>27</v>
      </c>
      <c r="G121" s="166"/>
      <c r="H121" s="166" t="s">
        <v>27</v>
      </c>
      <c r="I121" s="166"/>
      <c r="J121" s="130" t="s">
        <v>28</v>
      </c>
      <c r="K121" s="130"/>
      <c r="L121" s="130" t="s">
        <v>29</v>
      </c>
      <c r="M121" s="130"/>
      <c r="N121" s="130" t="s">
        <v>30</v>
      </c>
      <c r="O121" s="130"/>
      <c r="P121" s="130" t="s">
        <v>31</v>
      </c>
      <c r="Q121" s="130"/>
      <c r="R121" s="130" t="s">
        <v>32</v>
      </c>
      <c r="S121" s="130"/>
      <c r="T121" s="130" t="s">
        <v>33</v>
      </c>
      <c r="U121" s="130"/>
      <c r="V121" s="130" t="s">
        <v>34</v>
      </c>
      <c r="AA121" s="166" t="s">
        <v>5</v>
      </c>
      <c r="AB121" s="166"/>
      <c r="AC121" s="166" t="s">
        <v>27</v>
      </c>
      <c r="AD121" s="166"/>
      <c r="AE121" s="166" t="s">
        <v>28</v>
      </c>
      <c r="AF121" s="166"/>
      <c r="AG121" s="166" t="s">
        <v>29</v>
      </c>
      <c r="AH121" s="166"/>
      <c r="AI121" s="166" t="s">
        <v>30</v>
      </c>
      <c r="AJ121" s="166"/>
      <c r="AK121" s="166" t="s">
        <v>31</v>
      </c>
      <c r="AL121" s="166"/>
      <c r="AM121" s="166" t="s">
        <v>32</v>
      </c>
      <c r="AN121" s="166"/>
      <c r="AO121" s="166" t="s">
        <v>33</v>
      </c>
      <c r="AP121" s="166"/>
      <c r="AQ121" s="166" t="s">
        <v>34</v>
      </c>
    </row>
    <row r="122" spans="2:43" hidden="1" outlineLevel="1">
      <c r="B122" s="130"/>
      <c r="C122" s="130"/>
      <c r="D122" s="130"/>
      <c r="E122" s="130"/>
      <c r="F122" s="166"/>
      <c r="G122" s="166"/>
      <c r="H122" s="166"/>
      <c r="I122" s="166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</row>
    <row r="123" spans="2:43" hidden="1" outlineLevel="1">
      <c r="B123" s="145" t="s">
        <v>11</v>
      </c>
      <c r="C123" s="146"/>
      <c r="D123" s="169">
        <f>+SUM(D124:E132)</f>
        <v>0</v>
      </c>
      <c r="E123" s="170"/>
      <c r="F123" s="162">
        <f>+SUM(F124:G132)</f>
        <v>0</v>
      </c>
      <c r="G123" s="163"/>
      <c r="H123" s="162">
        <f>+SUM(H124:I132)</f>
        <v>0</v>
      </c>
      <c r="I123" s="163"/>
      <c r="J123" s="169">
        <f>+SUM(J124:K132)</f>
        <v>0</v>
      </c>
      <c r="K123" s="170"/>
      <c r="L123" s="169">
        <f>+SUM(L124:M132)</f>
        <v>0</v>
      </c>
      <c r="M123" s="170"/>
      <c r="N123" s="169">
        <f>+SUM(N124:O132)</f>
        <v>0</v>
      </c>
      <c r="O123" s="170"/>
      <c r="P123" s="169">
        <f>+SUM(P124:Q132)</f>
        <v>0</v>
      </c>
      <c r="Q123" s="170"/>
      <c r="R123" s="169">
        <f>+SUM(R124:S132)</f>
        <v>0</v>
      </c>
      <c r="S123" s="170"/>
      <c r="T123" s="134">
        <f>+SUM(T124:U132)</f>
        <v>0</v>
      </c>
      <c r="U123" s="135"/>
      <c r="V123" s="23">
        <f t="shared" ref="V123:V140" si="110">+SUM(D123:U123)</f>
        <v>0</v>
      </c>
      <c r="AA123" s="178" t="s">
        <v>11</v>
      </c>
      <c r="AB123" s="179"/>
      <c r="AC123" s="162"/>
      <c r="AD123" s="163"/>
      <c r="AE123" s="162"/>
      <c r="AF123" s="163"/>
      <c r="AG123" s="162"/>
      <c r="AH123" s="163"/>
      <c r="AI123" s="162"/>
      <c r="AJ123" s="163"/>
      <c r="AK123" s="162"/>
      <c r="AL123" s="163"/>
      <c r="AM123" s="162"/>
      <c r="AN123" s="163"/>
      <c r="AO123" s="164"/>
      <c r="AP123" s="165"/>
      <c r="AQ123" s="60"/>
    </row>
    <row r="124" spans="2:43" hidden="1" outlineLevel="1">
      <c r="B124" s="137" t="s">
        <v>22</v>
      </c>
      <c r="C124" s="137"/>
      <c r="D124" s="134">
        <f t="shared" ref="D124:D132" si="111">ROUND(AC124*$C$97,0)</f>
        <v>0</v>
      </c>
      <c r="E124" s="135"/>
      <c r="F124" s="164">
        <f t="shared" ref="F124:F132" si="112">ROUND(AE124*$C$97,0)</f>
        <v>0</v>
      </c>
      <c r="G124" s="165"/>
      <c r="H124" s="164">
        <f t="shared" ref="H124:H132" si="113">ROUND(AG124*$C$97,0)</f>
        <v>0</v>
      </c>
      <c r="I124" s="165"/>
      <c r="J124" s="134">
        <f t="shared" ref="J124:J132" si="114">ROUND(AE124*$C$97,0)</f>
        <v>0</v>
      </c>
      <c r="K124" s="135"/>
      <c r="L124" s="134">
        <f t="shared" ref="L124:L132" si="115">ROUND(AG124*$C$97,0)</f>
        <v>0</v>
      </c>
      <c r="M124" s="135"/>
      <c r="N124" s="134">
        <f t="shared" ref="N124:N132" si="116">ROUND(AI124*$C$97,0)</f>
        <v>0</v>
      </c>
      <c r="O124" s="135"/>
      <c r="P124" s="134">
        <f t="shared" ref="P124:P132" si="117">ROUND(AK124*$C$97,0)</f>
        <v>0</v>
      </c>
      <c r="Q124" s="135"/>
      <c r="R124" s="134">
        <f t="shared" ref="R124:R132" si="118">ROUND(AM124*$C$97,0)</f>
        <v>0</v>
      </c>
      <c r="S124" s="135"/>
      <c r="T124" s="134">
        <f t="shared" ref="T124:T132" si="119">ROUND(AO124*$C$97,0)</f>
        <v>0</v>
      </c>
      <c r="U124" s="135"/>
      <c r="V124" s="23">
        <f t="shared" si="110"/>
        <v>0</v>
      </c>
      <c r="AA124" s="175" t="s">
        <v>22</v>
      </c>
      <c r="AB124" s="175"/>
      <c r="AC124" s="164"/>
      <c r="AD124" s="165"/>
      <c r="AE124" s="164"/>
      <c r="AF124" s="165"/>
      <c r="AG124" s="164"/>
      <c r="AH124" s="165"/>
      <c r="AI124" s="164"/>
      <c r="AJ124" s="165"/>
      <c r="AK124" s="164"/>
      <c r="AL124" s="165"/>
      <c r="AM124" s="164"/>
      <c r="AN124" s="165"/>
      <c r="AO124" s="164"/>
      <c r="AP124" s="165"/>
      <c r="AQ124" s="60"/>
    </row>
    <row r="125" spans="2:43" hidden="1" outlineLevel="1">
      <c r="B125" s="137" t="s">
        <v>13</v>
      </c>
      <c r="C125" s="137"/>
      <c r="D125" s="134">
        <f t="shared" si="111"/>
        <v>0</v>
      </c>
      <c r="E125" s="135"/>
      <c r="F125" s="164">
        <f t="shared" si="112"/>
        <v>0</v>
      </c>
      <c r="G125" s="165"/>
      <c r="H125" s="164">
        <f t="shared" si="113"/>
        <v>0</v>
      </c>
      <c r="I125" s="165"/>
      <c r="J125" s="134">
        <f t="shared" si="114"/>
        <v>0</v>
      </c>
      <c r="K125" s="135"/>
      <c r="L125" s="134">
        <f t="shared" si="115"/>
        <v>0</v>
      </c>
      <c r="M125" s="135"/>
      <c r="N125" s="134">
        <f t="shared" si="116"/>
        <v>0</v>
      </c>
      <c r="O125" s="135"/>
      <c r="P125" s="134">
        <f t="shared" si="117"/>
        <v>0</v>
      </c>
      <c r="Q125" s="135"/>
      <c r="R125" s="134">
        <f t="shared" si="118"/>
        <v>0</v>
      </c>
      <c r="S125" s="135"/>
      <c r="T125" s="134">
        <f t="shared" si="119"/>
        <v>0</v>
      </c>
      <c r="U125" s="135"/>
      <c r="V125" s="23">
        <f t="shared" si="110"/>
        <v>0</v>
      </c>
      <c r="AA125" s="175" t="s">
        <v>13</v>
      </c>
      <c r="AB125" s="175"/>
      <c r="AC125" s="164"/>
      <c r="AD125" s="165"/>
      <c r="AE125" s="164"/>
      <c r="AF125" s="165"/>
      <c r="AG125" s="164"/>
      <c r="AH125" s="165"/>
      <c r="AI125" s="164"/>
      <c r="AJ125" s="165"/>
      <c r="AK125" s="164"/>
      <c r="AL125" s="165"/>
      <c r="AM125" s="164"/>
      <c r="AN125" s="165"/>
      <c r="AO125" s="164"/>
      <c r="AP125" s="165"/>
      <c r="AQ125" s="60"/>
    </row>
    <row r="126" spans="2:43" hidden="1" outlineLevel="1">
      <c r="B126" s="133" t="s">
        <v>14</v>
      </c>
      <c r="C126" s="133"/>
      <c r="D126" s="134">
        <f t="shared" si="111"/>
        <v>0</v>
      </c>
      <c r="E126" s="135"/>
      <c r="F126" s="164">
        <f t="shared" si="112"/>
        <v>0</v>
      </c>
      <c r="G126" s="165"/>
      <c r="H126" s="164">
        <f t="shared" si="113"/>
        <v>0</v>
      </c>
      <c r="I126" s="165"/>
      <c r="J126" s="134">
        <f t="shared" si="114"/>
        <v>0</v>
      </c>
      <c r="K126" s="135"/>
      <c r="L126" s="134">
        <f t="shared" si="115"/>
        <v>0</v>
      </c>
      <c r="M126" s="135"/>
      <c r="N126" s="134">
        <f t="shared" si="116"/>
        <v>0</v>
      </c>
      <c r="O126" s="135"/>
      <c r="P126" s="134">
        <f t="shared" si="117"/>
        <v>0</v>
      </c>
      <c r="Q126" s="135"/>
      <c r="R126" s="134">
        <f t="shared" si="118"/>
        <v>0</v>
      </c>
      <c r="S126" s="135"/>
      <c r="T126" s="134">
        <f t="shared" si="119"/>
        <v>0</v>
      </c>
      <c r="U126" s="135"/>
      <c r="V126" s="23">
        <f t="shared" si="110"/>
        <v>0</v>
      </c>
      <c r="AA126" s="174" t="s">
        <v>14</v>
      </c>
      <c r="AB126" s="174"/>
      <c r="AC126" s="164"/>
      <c r="AD126" s="165"/>
      <c r="AE126" s="164"/>
      <c r="AF126" s="165"/>
      <c r="AG126" s="164"/>
      <c r="AH126" s="165"/>
      <c r="AI126" s="164"/>
      <c r="AJ126" s="165"/>
      <c r="AK126" s="164"/>
      <c r="AL126" s="165"/>
      <c r="AM126" s="164"/>
      <c r="AN126" s="165"/>
      <c r="AO126" s="164"/>
      <c r="AP126" s="165"/>
      <c r="AQ126" s="60"/>
    </row>
    <row r="127" spans="2:43" hidden="1" outlineLevel="1">
      <c r="B127" s="137" t="s">
        <v>15</v>
      </c>
      <c r="C127" s="137"/>
      <c r="D127" s="134">
        <f t="shared" si="111"/>
        <v>0</v>
      </c>
      <c r="E127" s="135"/>
      <c r="F127" s="164">
        <f t="shared" si="112"/>
        <v>0</v>
      </c>
      <c r="G127" s="165"/>
      <c r="H127" s="164">
        <f t="shared" si="113"/>
        <v>0</v>
      </c>
      <c r="I127" s="165"/>
      <c r="J127" s="134">
        <f t="shared" si="114"/>
        <v>0</v>
      </c>
      <c r="K127" s="135"/>
      <c r="L127" s="134">
        <f t="shared" si="115"/>
        <v>0</v>
      </c>
      <c r="M127" s="135"/>
      <c r="N127" s="134">
        <f t="shared" si="116"/>
        <v>0</v>
      </c>
      <c r="O127" s="135"/>
      <c r="P127" s="134">
        <f t="shared" si="117"/>
        <v>0</v>
      </c>
      <c r="Q127" s="135"/>
      <c r="R127" s="134">
        <f t="shared" si="118"/>
        <v>0</v>
      </c>
      <c r="S127" s="135"/>
      <c r="T127" s="134">
        <f t="shared" si="119"/>
        <v>0</v>
      </c>
      <c r="U127" s="135"/>
      <c r="V127" s="23">
        <f t="shared" si="110"/>
        <v>0</v>
      </c>
      <c r="AA127" s="175" t="s">
        <v>15</v>
      </c>
      <c r="AB127" s="175"/>
      <c r="AC127" s="164"/>
      <c r="AD127" s="165"/>
      <c r="AE127" s="164"/>
      <c r="AF127" s="165"/>
      <c r="AG127" s="164"/>
      <c r="AH127" s="165"/>
      <c r="AI127" s="164"/>
      <c r="AJ127" s="165"/>
      <c r="AK127" s="164"/>
      <c r="AL127" s="165"/>
      <c r="AM127" s="164"/>
      <c r="AN127" s="165"/>
      <c r="AO127" s="164"/>
      <c r="AP127" s="165"/>
      <c r="AQ127" s="60"/>
    </row>
    <row r="128" spans="2:43" hidden="1" outlineLevel="1">
      <c r="B128" s="141" t="s">
        <v>16</v>
      </c>
      <c r="C128" s="141"/>
      <c r="D128" s="134">
        <f t="shared" si="111"/>
        <v>0</v>
      </c>
      <c r="E128" s="135"/>
      <c r="F128" s="164">
        <f t="shared" si="112"/>
        <v>0</v>
      </c>
      <c r="G128" s="165"/>
      <c r="H128" s="164">
        <f t="shared" si="113"/>
        <v>0</v>
      </c>
      <c r="I128" s="165"/>
      <c r="J128" s="134">
        <f t="shared" si="114"/>
        <v>0</v>
      </c>
      <c r="K128" s="135"/>
      <c r="L128" s="134">
        <f t="shared" si="115"/>
        <v>0</v>
      </c>
      <c r="M128" s="135"/>
      <c r="N128" s="134">
        <f t="shared" si="116"/>
        <v>0</v>
      </c>
      <c r="O128" s="135"/>
      <c r="P128" s="134">
        <f t="shared" si="117"/>
        <v>0</v>
      </c>
      <c r="Q128" s="135"/>
      <c r="R128" s="134">
        <f t="shared" si="118"/>
        <v>0</v>
      </c>
      <c r="S128" s="135"/>
      <c r="T128" s="134">
        <f t="shared" si="119"/>
        <v>0</v>
      </c>
      <c r="U128" s="135"/>
      <c r="V128" s="23">
        <f t="shared" si="110"/>
        <v>0</v>
      </c>
      <c r="AA128" s="175" t="s">
        <v>16</v>
      </c>
      <c r="AB128" s="175"/>
      <c r="AC128" s="164"/>
      <c r="AD128" s="165"/>
      <c r="AE128" s="164"/>
      <c r="AF128" s="165"/>
      <c r="AG128" s="164"/>
      <c r="AH128" s="165"/>
      <c r="AI128" s="164"/>
      <c r="AJ128" s="165"/>
      <c r="AK128" s="164"/>
      <c r="AL128" s="165"/>
      <c r="AM128" s="164"/>
      <c r="AN128" s="165"/>
      <c r="AO128" s="164"/>
      <c r="AP128" s="165"/>
      <c r="AQ128" s="60"/>
    </row>
    <row r="129" spans="2:43" hidden="1" outlineLevel="1">
      <c r="B129" s="140" t="s">
        <v>17</v>
      </c>
      <c r="C129" s="140"/>
      <c r="D129" s="134">
        <f t="shared" si="111"/>
        <v>0</v>
      </c>
      <c r="E129" s="135"/>
      <c r="F129" s="164">
        <f t="shared" si="112"/>
        <v>0</v>
      </c>
      <c r="G129" s="165"/>
      <c r="H129" s="164">
        <f t="shared" si="113"/>
        <v>0</v>
      </c>
      <c r="I129" s="165"/>
      <c r="J129" s="134">
        <f t="shared" si="114"/>
        <v>0</v>
      </c>
      <c r="K129" s="135"/>
      <c r="L129" s="134">
        <f t="shared" si="115"/>
        <v>0</v>
      </c>
      <c r="M129" s="135"/>
      <c r="N129" s="134">
        <f t="shared" si="116"/>
        <v>0</v>
      </c>
      <c r="O129" s="135"/>
      <c r="P129" s="134">
        <f t="shared" si="117"/>
        <v>0</v>
      </c>
      <c r="Q129" s="135"/>
      <c r="R129" s="134">
        <f t="shared" si="118"/>
        <v>0</v>
      </c>
      <c r="S129" s="135"/>
      <c r="T129" s="134">
        <f t="shared" si="119"/>
        <v>0</v>
      </c>
      <c r="U129" s="135"/>
      <c r="V129" s="23">
        <f t="shared" si="110"/>
        <v>0</v>
      </c>
      <c r="AA129" s="174" t="s">
        <v>17</v>
      </c>
      <c r="AB129" s="174"/>
      <c r="AC129" s="164"/>
      <c r="AD129" s="165"/>
      <c r="AE129" s="164"/>
      <c r="AF129" s="165"/>
      <c r="AG129" s="164"/>
      <c r="AH129" s="165"/>
      <c r="AI129" s="164"/>
      <c r="AJ129" s="165"/>
      <c r="AK129" s="164"/>
      <c r="AL129" s="165"/>
      <c r="AM129" s="164"/>
      <c r="AN129" s="165"/>
      <c r="AO129" s="164"/>
      <c r="AP129" s="165"/>
      <c r="AQ129" s="60"/>
    </row>
    <row r="130" spans="2:43" hidden="1" outlineLevel="1">
      <c r="B130" s="141" t="s">
        <v>18</v>
      </c>
      <c r="C130" s="141"/>
      <c r="D130" s="134">
        <f t="shared" si="111"/>
        <v>0</v>
      </c>
      <c r="E130" s="135"/>
      <c r="F130" s="164">
        <f t="shared" si="112"/>
        <v>0</v>
      </c>
      <c r="G130" s="165"/>
      <c r="H130" s="164">
        <f t="shared" si="113"/>
        <v>0</v>
      </c>
      <c r="I130" s="165"/>
      <c r="J130" s="134">
        <f t="shared" si="114"/>
        <v>0</v>
      </c>
      <c r="K130" s="135"/>
      <c r="L130" s="134">
        <f t="shared" si="115"/>
        <v>0</v>
      </c>
      <c r="M130" s="135"/>
      <c r="N130" s="134">
        <f t="shared" si="116"/>
        <v>0</v>
      </c>
      <c r="O130" s="135"/>
      <c r="P130" s="134">
        <f t="shared" si="117"/>
        <v>0</v>
      </c>
      <c r="Q130" s="135"/>
      <c r="R130" s="134">
        <f t="shared" si="118"/>
        <v>0</v>
      </c>
      <c r="S130" s="135"/>
      <c r="T130" s="134">
        <f t="shared" si="119"/>
        <v>0</v>
      </c>
      <c r="U130" s="135"/>
      <c r="V130" s="23">
        <f t="shared" si="110"/>
        <v>0</v>
      </c>
      <c r="AA130" s="175" t="s">
        <v>18</v>
      </c>
      <c r="AB130" s="175"/>
      <c r="AC130" s="164"/>
      <c r="AD130" s="165"/>
      <c r="AE130" s="164"/>
      <c r="AF130" s="165"/>
      <c r="AG130" s="164"/>
      <c r="AH130" s="165"/>
      <c r="AI130" s="164"/>
      <c r="AJ130" s="165"/>
      <c r="AK130" s="164"/>
      <c r="AL130" s="165"/>
      <c r="AM130" s="164"/>
      <c r="AN130" s="165"/>
      <c r="AO130" s="164"/>
      <c r="AP130" s="165"/>
      <c r="AQ130" s="60"/>
    </row>
    <row r="131" spans="2:43" hidden="1" outlineLevel="1">
      <c r="B131" s="137" t="s">
        <v>19</v>
      </c>
      <c r="C131" s="137"/>
      <c r="D131" s="134">
        <f t="shared" si="111"/>
        <v>0</v>
      </c>
      <c r="E131" s="135"/>
      <c r="F131" s="164">
        <f t="shared" si="112"/>
        <v>0</v>
      </c>
      <c r="G131" s="165"/>
      <c r="H131" s="164">
        <f t="shared" si="113"/>
        <v>0</v>
      </c>
      <c r="I131" s="165"/>
      <c r="J131" s="134">
        <f t="shared" si="114"/>
        <v>0</v>
      </c>
      <c r="K131" s="135"/>
      <c r="L131" s="134">
        <f t="shared" si="115"/>
        <v>0</v>
      </c>
      <c r="M131" s="135"/>
      <c r="N131" s="134">
        <f t="shared" si="116"/>
        <v>0</v>
      </c>
      <c r="O131" s="135"/>
      <c r="P131" s="134">
        <f t="shared" si="117"/>
        <v>0</v>
      </c>
      <c r="Q131" s="135"/>
      <c r="R131" s="134">
        <f t="shared" si="118"/>
        <v>0</v>
      </c>
      <c r="S131" s="135"/>
      <c r="T131" s="134">
        <f t="shared" si="119"/>
        <v>0</v>
      </c>
      <c r="U131" s="135"/>
      <c r="V131" s="23">
        <f t="shared" si="110"/>
        <v>0</v>
      </c>
      <c r="AA131" s="175" t="s">
        <v>19</v>
      </c>
      <c r="AB131" s="175"/>
      <c r="AC131" s="164"/>
      <c r="AD131" s="165"/>
      <c r="AE131" s="164"/>
      <c r="AF131" s="165"/>
      <c r="AG131" s="164"/>
      <c r="AH131" s="165"/>
      <c r="AI131" s="164"/>
      <c r="AJ131" s="165"/>
      <c r="AK131" s="164"/>
      <c r="AL131" s="165"/>
      <c r="AM131" s="164"/>
      <c r="AN131" s="165"/>
      <c r="AO131" s="164"/>
      <c r="AP131" s="165"/>
      <c r="AQ131" s="60"/>
    </row>
    <row r="132" spans="2:43" hidden="1" outlineLevel="1">
      <c r="B132" s="137" t="s">
        <v>20</v>
      </c>
      <c r="C132" s="137"/>
      <c r="D132" s="134">
        <f t="shared" si="111"/>
        <v>0</v>
      </c>
      <c r="E132" s="135"/>
      <c r="F132" s="164">
        <f t="shared" si="112"/>
        <v>0</v>
      </c>
      <c r="G132" s="165"/>
      <c r="H132" s="164">
        <f t="shared" si="113"/>
        <v>0</v>
      </c>
      <c r="I132" s="165"/>
      <c r="J132" s="134">
        <f t="shared" si="114"/>
        <v>0</v>
      </c>
      <c r="K132" s="135"/>
      <c r="L132" s="134">
        <f t="shared" si="115"/>
        <v>0</v>
      </c>
      <c r="M132" s="135"/>
      <c r="N132" s="134">
        <f t="shared" si="116"/>
        <v>0</v>
      </c>
      <c r="O132" s="135"/>
      <c r="P132" s="134">
        <f t="shared" si="117"/>
        <v>0</v>
      </c>
      <c r="Q132" s="135"/>
      <c r="R132" s="134">
        <f t="shared" si="118"/>
        <v>0</v>
      </c>
      <c r="S132" s="135"/>
      <c r="T132" s="134">
        <f t="shared" si="119"/>
        <v>0</v>
      </c>
      <c r="U132" s="135"/>
      <c r="V132" s="23">
        <f t="shared" si="110"/>
        <v>0</v>
      </c>
      <c r="AA132" s="175" t="s">
        <v>20</v>
      </c>
      <c r="AB132" s="175"/>
      <c r="AC132" s="164"/>
      <c r="AD132" s="165"/>
      <c r="AE132" s="164"/>
      <c r="AF132" s="165"/>
      <c r="AG132" s="164"/>
      <c r="AH132" s="165"/>
      <c r="AI132" s="164"/>
      <c r="AJ132" s="165"/>
      <c r="AK132" s="164"/>
      <c r="AL132" s="165"/>
      <c r="AM132" s="164"/>
      <c r="AN132" s="165"/>
      <c r="AO132" s="164"/>
      <c r="AP132" s="165"/>
      <c r="AQ132" s="60"/>
    </row>
    <row r="133" spans="2:43" hidden="1" outlineLevel="1">
      <c r="B133" s="151" t="s">
        <v>21</v>
      </c>
      <c r="C133" s="152"/>
      <c r="D133" s="169">
        <f>+SUM(D134:E138)</f>
        <v>0</v>
      </c>
      <c r="E133" s="170"/>
      <c r="F133" s="162">
        <f>+SUM(F134:G138)</f>
        <v>0</v>
      </c>
      <c r="G133" s="163"/>
      <c r="H133" s="162">
        <f>+SUM(H134:I138)</f>
        <v>0</v>
      </c>
      <c r="I133" s="163"/>
      <c r="J133" s="169">
        <f>+SUM(J134:K138)</f>
        <v>0</v>
      </c>
      <c r="K133" s="170"/>
      <c r="L133" s="169">
        <f>+SUM(L134:M138)</f>
        <v>0</v>
      </c>
      <c r="M133" s="170"/>
      <c r="N133" s="169">
        <f>+SUM(N134:O138)</f>
        <v>0</v>
      </c>
      <c r="O133" s="170"/>
      <c r="P133" s="169">
        <f>+SUM(P134:Q138)</f>
        <v>0</v>
      </c>
      <c r="Q133" s="170"/>
      <c r="R133" s="169">
        <f>+SUM(R134:S138)</f>
        <v>0</v>
      </c>
      <c r="S133" s="170"/>
      <c r="T133" s="134">
        <f>+SUM(T134:U138)</f>
        <v>0</v>
      </c>
      <c r="U133" s="135"/>
      <c r="V133" s="23">
        <f t="shared" si="110"/>
        <v>0</v>
      </c>
      <c r="AA133" s="176" t="s">
        <v>21</v>
      </c>
      <c r="AB133" s="177"/>
      <c r="AC133" s="162"/>
      <c r="AD133" s="163"/>
      <c r="AE133" s="162"/>
      <c r="AF133" s="163"/>
      <c r="AG133" s="162"/>
      <c r="AH133" s="163"/>
      <c r="AI133" s="162"/>
      <c r="AJ133" s="163"/>
      <c r="AK133" s="162"/>
      <c r="AL133" s="163"/>
      <c r="AM133" s="162"/>
      <c r="AN133" s="163"/>
      <c r="AO133" s="164"/>
      <c r="AP133" s="165"/>
      <c r="AQ133" s="60"/>
    </row>
    <row r="134" spans="2:43" hidden="1" outlineLevel="1">
      <c r="B134" s="137" t="s">
        <v>22</v>
      </c>
      <c r="C134" s="137"/>
      <c r="D134" s="134">
        <f t="shared" ref="D134:D139" si="120">ROUND(AC134*$C$97,0)</f>
        <v>0</v>
      </c>
      <c r="E134" s="135"/>
      <c r="F134" s="164">
        <f t="shared" ref="F134:F139" si="121">ROUND(AE134*$C$97,0)</f>
        <v>0</v>
      </c>
      <c r="G134" s="165"/>
      <c r="H134" s="164">
        <f t="shared" ref="H134:H139" si="122">ROUND(AG134*$C$97,0)</f>
        <v>0</v>
      </c>
      <c r="I134" s="165"/>
      <c r="J134" s="134">
        <f t="shared" ref="J134:J139" si="123">ROUND(AE134*$C$97,0)</f>
        <v>0</v>
      </c>
      <c r="K134" s="135"/>
      <c r="L134" s="134">
        <f t="shared" ref="L134:L139" si="124">ROUND(AG134*$C$97,0)</f>
        <v>0</v>
      </c>
      <c r="M134" s="135"/>
      <c r="N134" s="134">
        <f t="shared" ref="N134:N139" si="125">ROUND(AI134*$C$97,0)</f>
        <v>0</v>
      </c>
      <c r="O134" s="135"/>
      <c r="P134" s="134">
        <f t="shared" ref="P134:P139" si="126">ROUND(AK134*$C$97,0)</f>
        <v>0</v>
      </c>
      <c r="Q134" s="135"/>
      <c r="R134" s="134">
        <f t="shared" ref="R134:R139" si="127">ROUND(AM134*$C$97,0)</f>
        <v>0</v>
      </c>
      <c r="S134" s="135"/>
      <c r="T134" s="134">
        <f t="shared" ref="T134:T139" si="128">ROUND(AO134*$C$97,0)</f>
        <v>0</v>
      </c>
      <c r="U134" s="135"/>
      <c r="V134" s="23">
        <f t="shared" si="110"/>
        <v>0</v>
      </c>
      <c r="AA134" s="175" t="s">
        <v>22</v>
      </c>
      <c r="AB134" s="175"/>
      <c r="AC134" s="164"/>
      <c r="AD134" s="165"/>
      <c r="AE134" s="164"/>
      <c r="AF134" s="165"/>
      <c r="AG134" s="164"/>
      <c r="AH134" s="165"/>
      <c r="AI134" s="164"/>
      <c r="AJ134" s="165"/>
      <c r="AK134" s="164"/>
      <c r="AL134" s="165"/>
      <c r="AM134" s="164"/>
      <c r="AN134" s="165"/>
      <c r="AO134" s="164"/>
      <c r="AP134" s="165"/>
      <c r="AQ134" s="60"/>
    </row>
    <row r="135" spans="2:43" hidden="1" outlineLevel="1">
      <c r="B135" s="137" t="s">
        <v>23</v>
      </c>
      <c r="C135" s="137"/>
      <c r="D135" s="134">
        <f t="shared" si="120"/>
        <v>0</v>
      </c>
      <c r="E135" s="135"/>
      <c r="F135" s="164">
        <f t="shared" si="121"/>
        <v>0</v>
      </c>
      <c r="G135" s="165"/>
      <c r="H135" s="164">
        <f t="shared" si="122"/>
        <v>0</v>
      </c>
      <c r="I135" s="165"/>
      <c r="J135" s="134">
        <f t="shared" si="123"/>
        <v>0</v>
      </c>
      <c r="K135" s="135"/>
      <c r="L135" s="134">
        <f t="shared" si="124"/>
        <v>0</v>
      </c>
      <c r="M135" s="135"/>
      <c r="N135" s="134">
        <f t="shared" si="125"/>
        <v>0</v>
      </c>
      <c r="O135" s="135"/>
      <c r="P135" s="134">
        <f t="shared" si="126"/>
        <v>0</v>
      </c>
      <c r="Q135" s="135"/>
      <c r="R135" s="134">
        <f t="shared" si="127"/>
        <v>0</v>
      </c>
      <c r="S135" s="135"/>
      <c r="T135" s="134">
        <f t="shared" si="128"/>
        <v>0</v>
      </c>
      <c r="U135" s="135"/>
      <c r="V135" s="23">
        <f t="shared" si="110"/>
        <v>0</v>
      </c>
      <c r="AA135" s="175" t="s">
        <v>23</v>
      </c>
      <c r="AB135" s="175"/>
      <c r="AC135" s="164"/>
      <c r="AD135" s="165"/>
      <c r="AE135" s="164"/>
      <c r="AF135" s="165"/>
      <c r="AG135" s="164"/>
      <c r="AH135" s="165"/>
      <c r="AI135" s="164"/>
      <c r="AJ135" s="165"/>
      <c r="AK135" s="164"/>
      <c r="AL135" s="165"/>
      <c r="AM135" s="164"/>
      <c r="AN135" s="165"/>
      <c r="AO135" s="164"/>
      <c r="AP135" s="165"/>
      <c r="AQ135" s="60"/>
    </row>
    <row r="136" spans="2:43" hidden="1" outlineLevel="1">
      <c r="B136" s="133" t="s">
        <v>15</v>
      </c>
      <c r="C136" s="133"/>
      <c r="D136" s="134">
        <f t="shared" si="120"/>
        <v>0</v>
      </c>
      <c r="E136" s="135"/>
      <c r="F136" s="164">
        <f t="shared" si="121"/>
        <v>0</v>
      </c>
      <c r="G136" s="165"/>
      <c r="H136" s="164">
        <f t="shared" si="122"/>
        <v>0</v>
      </c>
      <c r="I136" s="165"/>
      <c r="J136" s="134">
        <f t="shared" si="123"/>
        <v>0</v>
      </c>
      <c r="K136" s="135"/>
      <c r="L136" s="134">
        <f t="shared" si="124"/>
        <v>0</v>
      </c>
      <c r="M136" s="135"/>
      <c r="N136" s="134">
        <f t="shared" si="125"/>
        <v>0</v>
      </c>
      <c r="O136" s="135"/>
      <c r="P136" s="134">
        <f t="shared" si="126"/>
        <v>0</v>
      </c>
      <c r="Q136" s="135"/>
      <c r="R136" s="134">
        <f t="shared" si="127"/>
        <v>0</v>
      </c>
      <c r="S136" s="135"/>
      <c r="T136" s="134">
        <f t="shared" si="128"/>
        <v>0</v>
      </c>
      <c r="U136" s="135"/>
      <c r="V136" s="23">
        <f t="shared" si="110"/>
        <v>0</v>
      </c>
      <c r="AA136" s="174" t="s">
        <v>15</v>
      </c>
      <c r="AB136" s="174"/>
      <c r="AC136" s="164"/>
      <c r="AD136" s="165"/>
      <c r="AE136" s="164"/>
      <c r="AF136" s="165"/>
      <c r="AG136" s="164"/>
      <c r="AH136" s="165"/>
      <c r="AI136" s="164"/>
      <c r="AJ136" s="165"/>
      <c r="AK136" s="164"/>
      <c r="AL136" s="165"/>
      <c r="AM136" s="164"/>
      <c r="AN136" s="165"/>
      <c r="AO136" s="164"/>
      <c r="AP136" s="165"/>
      <c r="AQ136" s="60"/>
    </row>
    <row r="137" spans="2:43" hidden="1" outlineLevel="1">
      <c r="B137" s="137" t="s">
        <v>19</v>
      </c>
      <c r="C137" s="137"/>
      <c r="D137" s="134">
        <f t="shared" si="120"/>
        <v>0</v>
      </c>
      <c r="E137" s="135"/>
      <c r="F137" s="164">
        <f t="shared" si="121"/>
        <v>0</v>
      </c>
      <c r="G137" s="165"/>
      <c r="H137" s="164">
        <f t="shared" si="122"/>
        <v>0</v>
      </c>
      <c r="I137" s="165"/>
      <c r="J137" s="134">
        <f t="shared" si="123"/>
        <v>0</v>
      </c>
      <c r="K137" s="135"/>
      <c r="L137" s="134">
        <f t="shared" si="124"/>
        <v>0</v>
      </c>
      <c r="M137" s="135"/>
      <c r="N137" s="134">
        <f t="shared" si="125"/>
        <v>0</v>
      </c>
      <c r="O137" s="135"/>
      <c r="P137" s="134">
        <f t="shared" si="126"/>
        <v>0</v>
      </c>
      <c r="Q137" s="135"/>
      <c r="R137" s="134">
        <f t="shared" si="127"/>
        <v>0</v>
      </c>
      <c r="S137" s="135"/>
      <c r="T137" s="134">
        <f t="shared" si="128"/>
        <v>0</v>
      </c>
      <c r="U137" s="135"/>
      <c r="V137" s="23">
        <f t="shared" si="110"/>
        <v>0</v>
      </c>
      <c r="AA137" s="175" t="s">
        <v>19</v>
      </c>
      <c r="AB137" s="175"/>
      <c r="AC137" s="164"/>
      <c r="AD137" s="165"/>
      <c r="AE137" s="164"/>
      <c r="AF137" s="165"/>
      <c r="AG137" s="164"/>
      <c r="AH137" s="165"/>
      <c r="AI137" s="164"/>
      <c r="AJ137" s="165"/>
      <c r="AK137" s="164"/>
      <c r="AL137" s="165"/>
      <c r="AM137" s="164"/>
      <c r="AN137" s="165"/>
      <c r="AO137" s="164"/>
      <c r="AP137" s="165"/>
      <c r="AQ137" s="60"/>
    </row>
    <row r="138" spans="2:43" hidden="1" outlineLevel="1">
      <c r="B138" s="133" t="s">
        <v>20</v>
      </c>
      <c r="C138" s="133"/>
      <c r="D138" s="134">
        <f t="shared" si="120"/>
        <v>0</v>
      </c>
      <c r="E138" s="135"/>
      <c r="F138" s="164">
        <f t="shared" si="121"/>
        <v>0</v>
      </c>
      <c r="G138" s="165"/>
      <c r="H138" s="164">
        <f t="shared" si="122"/>
        <v>0</v>
      </c>
      <c r="I138" s="165"/>
      <c r="J138" s="134">
        <f t="shared" si="123"/>
        <v>0</v>
      </c>
      <c r="K138" s="135"/>
      <c r="L138" s="134">
        <f t="shared" si="124"/>
        <v>0</v>
      </c>
      <c r="M138" s="135"/>
      <c r="N138" s="134">
        <f t="shared" si="125"/>
        <v>0</v>
      </c>
      <c r="O138" s="135"/>
      <c r="P138" s="134">
        <f t="shared" si="126"/>
        <v>0</v>
      </c>
      <c r="Q138" s="135"/>
      <c r="R138" s="134">
        <f t="shared" si="127"/>
        <v>0</v>
      </c>
      <c r="S138" s="135"/>
      <c r="T138" s="134">
        <f t="shared" si="128"/>
        <v>0</v>
      </c>
      <c r="U138" s="135"/>
      <c r="V138" s="23">
        <f t="shared" si="110"/>
        <v>0</v>
      </c>
      <c r="AA138" s="174" t="s">
        <v>20</v>
      </c>
      <c r="AB138" s="174"/>
      <c r="AC138" s="164"/>
      <c r="AD138" s="165"/>
      <c r="AE138" s="164"/>
      <c r="AF138" s="165"/>
      <c r="AG138" s="164"/>
      <c r="AH138" s="165"/>
      <c r="AI138" s="164"/>
      <c r="AJ138" s="165"/>
      <c r="AK138" s="164"/>
      <c r="AL138" s="165"/>
      <c r="AM138" s="164"/>
      <c r="AN138" s="165"/>
      <c r="AO138" s="164"/>
      <c r="AP138" s="165"/>
      <c r="AQ138" s="60"/>
    </row>
    <row r="139" spans="2:43" hidden="1" outlineLevel="1">
      <c r="B139" s="153" t="s">
        <v>24</v>
      </c>
      <c r="C139" s="154"/>
      <c r="D139" s="134">
        <f t="shared" si="120"/>
        <v>0</v>
      </c>
      <c r="E139" s="135"/>
      <c r="F139" s="164">
        <f t="shared" si="121"/>
        <v>0</v>
      </c>
      <c r="G139" s="165"/>
      <c r="H139" s="164">
        <f t="shared" si="122"/>
        <v>0</v>
      </c>
      <c r="I139" s="165"/>
      <c r="J139" s="134">
        <f t="shared" si="123"/>
        <v>0</v>
      </c>
      <c r="K139" s="135"/>
      <c r="L139" s="134">
        <f t="shared" si="124"/>
        <v>0</v>
      </c>
      <c r="M139" s="135"/>
      <c r="N139" s="134">
        <f t="shared" si="125"/>
        <v>0</v>
      </c>
      <c r="O139" s="135"/>
      <c r="P139" s="134">
        <f t="shared" si="126"/>
        <v>0</v>
      </c>
      <c r="Q139" s="135"/>
      <c r="R139" s="134">
        <f t="shared" si="127"/>
        <v>0</v>
      </c>
      <c r="S139" s="135"/>
      <c r="T139" s="134">
        <f t="shared" si="128"/>
        <v>0</v>
      </c>
      <c r="U139" s="135"/>
      <c r="V139" s="23">
        <f t="shared" si="110"/>
        <v>0</v>
      </c>
      <c r="AA139" s="172" t="s">
        <v>24</v>
      </c>
      <c r="AB139" s="173"/>
      <c r="AC139" s="164"/>
      <c r="AD139" s="165"/>
      <c r="AE139" s="164"/>
      <c r="AF139" s="165"/>
      <c r="AG139" s="164"/>
      <c r="AH139" s="165"/>
      <c r="AI139" s="164"/>
      <c r="AJ139" s="165"/>
      <c r="AK139" s="164"/>
      <c r="AL139" s="165"/>
      <c r="AM139" s="164"/>
      <c r="AN139" s="165"/>
      <c r="AO139" s="164"/>
      <c r="AP139" s="165"/>
      <c r="AQ139" s="60"/>
    </row>
    <row r="140" spans="2:43" hidden="1" outlineLevel="1">
      <c r="B140" s="156" t="s">
        <v>34</v>
      </c>
      <c r="C140" s="156"/>
      <c r="D140" s="169">
        <f>+D123+D133+D139</f>
        <v>0</v>
      </c>
      <c r="E140" s="170"/>
      <c r="F140" s="162">
        <f>+F123+F133+F139</f>
        <v>0</v>
      </c>
      <c r="G140" s="163"/>
      <c r="H140" s="162">
        <f>+H123+H133+H139</f>
        <v>0</v>
      </c>
      <c r="I140" s="163"/>
      <c r="J140" s="169">
        <f>+J123+J133+J139</f>
        <v>0</v>
      </c>
      <c r="K140" s="170"/>
      <c r="L140" s="169">
        <f>+L123+L133+L139</f>
        <v>0</v>
      </c>
      <c r="M140" s="170"/>
      <c r="N140" s="169">
        <f>+N123+N133+N139</f>
        <v>0</v>
      </c>
      <c r="O140" s="170"/>
      <c r="P140" s="169">
        <f>+P123+P133+P139</f>
        <v>0</v>
      </c>
      <c r="Q140" s="170"/>
      <c r="R140" s="169">
        <f>+R123+R133+R139</f>
        <v>0</v>
      </c>
      <c r="S140" s="170"/>
      <c r="T140" s="134">
        <f>+T123+T133+T139</f>
        <v>0</v>
      </c>
      <c r="U140" s="135"/>
      <c r="V140" s="23">
        <f t="shared" si="110"/>
        <v>0</v>
      </c>
      <c r="AA140" s="171" t="s">
        <v>34</v>
      </c>
      <c r="AB140" s="171"/>
      <c r="AC140" s="162"/>
      <c r="AD140" s="163"/>
      <c r="AE140" s="162"/>
      <c r="AF140" s="163"/>
      <c r="AG140" s="162"/>
      <c r="AH140" s="163"/>
      <c r="AI140" s="162"/>
      <c r="AJ140" s="163"/>
      <c r="AK140" s="162"/>
      <c r="AL140" s="163"/>
      <c r="AM140" s="162"/>
      <c r="AN140" s="163"/>
      <c r="AO140" s="164"/>
      <c r="AP140" s="165"/>
      <c r="AQ140" s="60"/>
    </row>
    <row r="141" spans="2:43" hidden="1" outlineLevel="1">
      <c r="Y141" s="21">
        <f>+T117-V140</f>
        <v>7858</v>
      </c>
    </row>
    <row r="142" spans="2:43" hidden="1" outlineLevel="1"/>
    <row r="143" spans="2:43" collapsed="1">
      <c r="B143" s="2">
        <v>3</v>
      </c>
    </row>
    <row r="144" spans="2:43">
      <c r="B144" s="185" t="s">
        <v>112</v>
      </c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</row>
    <row r="145" spans="2:43" ht="16.5">
      <c r="C145" s="61">
        <f>+入力・チェックシート!C6</f>
        <v>2.2276704299999998E-2</v>
      </c>
      <c r="D145" s="61">
        <f>+入力・チェックシート!D6</f>
        <v>2.28029319E-2</v>
      </c>
      <c r="F145" s="48"/>
      <c r="H145" s="48"/>
    </row>
    <row r="146" spans="2:43" ht="16.5">
      <c r="B146" s="4" t="s">
        <v>4</v>
      </c>
      <c r="C146" s="5"/>
      <c r="D146" s="6"/>
      <c r="E146" s="6"/>
      <c r="F146" s="48"/>
      <c r="G146" s="48"/>
      <c r="H146" s="48"/>
      <c r="I146" s="4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1" t="s">
        <v>0</v>
      </c>
      <c r="V146" s="6"/>
      <c r="AA146" s="46" t="s">
        <v>4</v>
      </c>
      <c r="AB146" s="47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9" t="s">
        <v>0</v>
      </c>
      <c r="AQ146" s="48"/>
    </row>
    <row r="147" spans="2:43" ht="45" customHeight="1">
      <c r="B147" s="130" t="s">
        <v>5</v>
      </c>
      <c r="C147" s="130"/>
      <c r="D147" s="136" t="s">
        <v>6</v>
      </c>
      <c r="E147" s="129"/>
      <c r="F147" s="167" t="s">
        <v>493</v>
      </c>
      <c r="G147" s="168"/>
      <c r="H147" s="167" t="s">
        <v>494</v>
      </c>
      <c r="I147" s="168"/>
      <c r="J147" s="136" t="s">
        <v>35</v>
      </c>
      <c r="K147" s="129"/>
      <c r="L147" s="136" t="s">
        <v>7</v>
      </c>
      <c r="M147" s="129"/>
      <c r="N147" s="136" t="s">
        <v>36</v>
      </c>
      <c r="O147" s="129"/>
      <c r="P147" s="136" t="s">
        <v>8</v>
      </c>
      <c r="Q147" s="129"/>
      <c r="R147" s="129" t="s">
        <v>9</v>
      </c>
      <c r="S147" s="130"/>
      <c r="T147" s="131" t="s">
        <v>10</v>
      </c>
      <c r="U147" s="132"/>
      <c r="V147" s="7"/>
      <c r="AA147" s="166" t="s">
        <v>5</v>
      </c>
      <c r="AB147" s="166"/>
      <c r="AC147" s="167" t="s">
        <v>6</v>
      </c>
      <c r="AD147" s="168"/>
      <c r="AE147" s="167" t="s">
        <v>35</v>
      </c>
      <c r="AF147" s="168"/>
      <c r="AG147" s="167" t="s">
        <v>7</v>
      </c>
      <c r="AH147" s="168"/>
      <c r="AI147" s="167" t="s">
        <v>36</v>
      </c>
      <c r="AJ147" s="168"/>
      <c r="AK147" s="167" t="s">
        <v>8</v>
      </c>
      <c r="AL147" s="168"/>
      <c r="AM147" s="168" t="s">
        <v>9</v>
      </c>
      <c r="AN147" s="166"/>
      <c r="AO147" s="183" t="s">
        <v>10</v>
      </c>
      <c r="AP147" s="184"/>
      <c r="AQ147" s="50"/>
    </row>
    <row r="148" spans="2:43">
      <c r="B148" s="133" t="s">
        <v>11</v>
      </c>
      <c r="C148" s="133"/>
      <c r="D148" s="134">
        <f>+SUM(D149:E157)</f>
        <v>150734</v>
      </c>
      <c r="E148" s="135"/>
      <c r="F148" s="164">
        <f>+SUM(F149:G157)</f>
        <v>147256</v>
      </c>
      <c r="G148" s="165"/>
      <c r="H148" s="164">
        <f>+SUM(H149:I157)</f>
        <v>-3478</v>
      </c>
      <c r="I148" s="165"/>
      <c r="J148" s="134">
        <f>+SUM(J149:K157)</f>
        <v>332</v>
      </c>
      <c r="K148" s="135"/>
      <c r="L148" s="134">
        <f>+SUM(L149:M157)</f>
        <v>3478</v>
      </c>
      <c r="M148" s="135"/>
      <c r="N148" s="134">
        <f t="shared" ref="N148:N165" si="129">+D148+J148-L148</f>
        <v>147588</v>
      </c>
      <c r="O148" s="135"/>
      <c r="P148" s="134">
        <f>+SUM(P149:Q157)</f>
        <v>85760</v>
      </c>
      <c r="Q148" s="135"/>
      <c r="R148" s="134">
        <f>+SUM(R149:S157)</f>
        <v>2025</v>
      </c>
      <c r="S148" s="135"/>
      <c r="T148" s="134">
        <f>+N148-P148</f>
        <v>61828</v>
      </c>
      <c r="U148" s="135"/>
      <c r="V148" s="7"/>
      <c r="AA148" s="174" t="s">
        <v>11</v>
      </c>
      <c r="AB148" s="174"/>
      <c r="AC148" s="164">
        <v>6610292</v>
      </c>
      <c r="AD148" s="165"/>
      <c r="AE148" s="164">
        <v>14898</v>
      </c>
      <c r="AF148" s="165"/>
      <c r="AG148" s="164">
        <v>0</v>
      </c>
      <c r="AH148" s="165"/>
      <c r="AI148" s="164">
        <v>6625190</v>
      </c>
      <c r="AJ148" s="165"/>
      <c r="AK148" s="164">
        <v>3849762</v>
      </c>
      <c r="AL148" s="165"/>
      <c r="AM148" s="164">
        <v>90889</v>
      </c>
      <c r="AN148" s="165"/>
      <c r="AO148" s="164">
        <v>2775428</v>
      </c>
      <c r="AP148" s="165"/>
      <c r="AQ148" s="50"/>
    </row>
    <row r="149" spans="2:43">
      <c r="B149" s="133" t="s">
        <v>12</v>
      </c>
      <c r="C149" s="133"/>
      <c r="D149" s="134">
        <f>ROUND(AC149*$D$145,0)</f>
        <v>9367</v>
      </c>
      <c r="E149" s="135"/>
      <c r="F149" s="164">
        <f>ROUND(AC149*$C$145,0)</f>
        <v>9151</v>
      </c>
      <c r="G149" s="165"/>
      <c r="H149" s="164">
        <f>+F149-D149</f>
        <v>-216</v>
      </c>
      <c r="I149" s="165"/>
      <c r="J149" s="134">
        <f>ROUND(AE149*$C$145,0)+IF(H149&gt;0,H149,0)</f>
        <v>0</v>
      </c>
      <c r="K149" s="135"/>
      <c r="L149" s="134">
        <f>ROUND(AG149*$C$145,0)+IF(H149&lt;0,-H149,0)</f>
        <v>216</v>
      </c>
      <c r="M149" s="135"/>
      <c r="N149" s="134">
        <f t="shared" si="129"/>
        <v>9151</v>
      </c>
      <c r="O149" s="135"/>
      <c r="P149" s="134">
        <f t="shared" ref="P149:P157" si="130">ROUND(AK149*$C$145,0)</f>
        <v>0</v>
      </c>
      <c r="Q149" s="135"/>
      <c r="R149" s="134">
        <f t="shared" ref="R149:R157" si="131">ROUND(AM149*$C$145,0)</f>
        <v>0</v>
      </c>
      <c r="S149" s="135"/>
      <c r="T149" s="134">
        <f>+N149-P149</f>
        <v>9151</v>
      </c>
      <c r="U149" s="135"/>
      <c r="V149" s="7"/>
      <c r="AA149" s="174" t="s">
        <v>12</v>
      </c>
      <c r="AB149" s="174"/>
      <c r="AC149" s="164">
        <v>410768</v>
      </c>
      <c r="AD149" s="165"/>
      <c r="AE149" s="164">
        <v>0</v>
      </c>
      <c r="AF149" s="165"/>
      <c r="AG149" s="164">
        <v>0</v>
      </c>
      <c r="AH149" s="165"/>
      <c r="AI149" s="164">
        <v>410768</v>
      </c>
      <c r="AJ149" s="165"/>
      <c r="AK149" s="164">
        <v>0</v>
      </c>
      <c r="AL149" s="165"/>
      <c r="AM149" s="164">
        <v>0</v>
      </c>
      <c r="AN149" s="165"/>
      <c r="AO149" s="164">
        <v>410768</v>
      </c>
      <c r="AP149" s="165"/>
      <c r="AQ149" s="50"/>
    </row>
    <row r="150" spans="2:43">
      <c r="B150" s="137" t="s">
        <v>13</v>
      </c>
      <c r="C150" s="137"/>
      <c r="D150" s="134">
        <f t="shared" ref="D150:D157" si="132">ROUND(AC150*$D$145,0)</f>
        <v>0</v>
      </c>
      <c r="E150" s="135"/>
      <c r="F150" s="164">
        <f t="shared" ref="F150:F157" si="133">ROUND(AC150*$C$145,0)</f>
        <v>0</v>
      </c>
      <c r="G150" s="165"/>
      <c r="H150" s="164">
        <f t="shared" ref="H150:H157" si="134">+F150-D150</f>
        <v>0</v>
      </c>
      <c r="I150" s="165"/>
      <c r="J150" s="134">
        <f t="shared" ref="J150:J157" si="135">ROUND(AE150*$C$145,0)+IF(H150&gt;0,H150,0)</f>
        <v>0</v>
      </c>
      <c r="K150" s="135"/>
      <c r="L150" s="134">
        <f t="shared" ref="L150:L157" si="136">ROUND(AG150*$C$145,0)+IF(H150&lt;0,-H150,0)</f>
        <v>0</v>
      </c>
      <c r="M150" s="135"/>
      <c r="N150" s="134">
        <f t="shared" si="129"/>
        <v>0</v>
      </c>
      <c r="O150" s="135"/>
      <c r="P150" s="134">
        <f t="shared" si="130"/>
        <v>0</v>
      </c>
      <c r="Q150" s="135"/>
      <c r="R150" s="134">
        <f t="shared" si="131"/>
        <v>0</v>
      </c>
      <c r="S150" s="135"/>
      <c r="T150" s="134">
        <f t="shared" ref="T150:T164" si="137">+N150-P150</f>
        <v>0</v>
      </c>
      <c r="U150" s="135"/>
      <c r="V150" s="7"/>
      <c r="AA150" s="175" t="s">
        <v>13</v>
      </c>
      <c r="AB150" s="175"/>
      <c r="AC150" s="164">
        <v>0</v>
      </c>
      <c r="AD150" s="165"/>
      <c r="AE150" s="164">
        <v>0</v>
      </c>
      <c r="AF150" s="165"/>
      <c r="AG150" s="164">
        <v>0</v>
      </c>
      <c r="AH150" s="165"/>
      <c r="AI150" s="164">
        <v>0</v>
      </c>
      <c r="AJ150" s="165"/>
      <c r="AK150" s="164">
        <v>0</v>
      </c>
      <c r="AL150" s="165"/>
      <c r="AM150" s="164">
        <v>0</v>
      </c>
      <c r="AN150" s="165"/>
      <c r="AO150" s="164">
        <v>0</v>
      </c>
      <c r="AP150" s="165"/>
      <c r="AQ150" s="50"/>
    </row>
    <row r="151" spans="2:43">
      <c r="B151" s="137" t="s">
        <v>14</v>
      </c>
      <c r="C151" s="137"/>
      <c r="D151" s="134">
        <f t="shared" si="132"/>
        <v>141367</v>
      </c>
      <c r="E151" s="135"/>
      <c r="F151" s="164">
        <f t="shared" si="133"/>
        <v>138105</v>
      </c>
      <c r="G151" s="165"/>
      <c r="H151" s="164">
        <f t="shared" si="134"/>
        <v>-3262</v>
      </c>
      <c r="I151" s="165"/>
      <c r="J151" s="138">
        <f>ROUND(AE151*$C$145,0)+IF(H151&gt;0,H151,0)</f>
        <v>332</v>
      </c>
      <c r="K151" s="139"/>
      <c r="L151" s="134">
        <f t="shared" si="136"/>
        <v>3262</v>
      </c>
      <c r="M151" s="135"/>
      <c r="N151" s="134">
        <f t="shared" si="129"/>
        <v>138437</v>
      </c>
      <c r="O151" s="135"/>
      <c r="P151" s="134">
        <f t="shared" si="130"/>
        <v>85760</v>
      </c>
      <c r="Q151" s="135"/>
      <c r="R151" s="134">
        <f t="shared" si="131"/>
        <v>2025</v>
      </c>
      <c r="S151" s="135"/>
      <c r="T151" s="134">
        <f t="shared" si="137"/>
        <v>52677</v>
      </c>
      <c r="U151" s="135"/>
      <c r="V151" s="7"/>
      <c r="AA151" s="175" t="s">
        <v>14</v>
      </c>
      <c r="AB151" s="175"/>
      <c r="AC151" s="164">
        <v>6199524</v>
      </c>
      <c r="AD151" s="165"/>
      <c r="AE151" s="164">
        <v>14898</v>
      </c>
      <c r="AF151" s="165"/>
      <c r="AG151" s="164">
        <v>0</v>
      </c>
      <c r="AH151" s="165"/>
      <c r="AI151" s="164">
        <v>6214422</v>
      </c>
      <c r="AJ151" s="165"/>
      <c r="AK151" s="164">
        <v>3849762</v>
      </c>
      <c r="AL151" s="165"/>
      <c r="AM151" s="164">
        <v>90889</v>
      </c>
      <c r="AN151" s="165"/>
      <c r="AO151" s="164">
        <v>2364660</v>
      </c>
      <c r="AP151" s="165"/>
      <c r="AQ151" s="50"/>
    </row>
    <row r="152" spans="2:43">
      <c r="B152" s="133" t="s">
        <v>15</v>
      </c>
      <c r="C152" s="133"/>
      <c r="D152" s="134">
        <f t="shared" si="132"/>
        <v>0</v>
      </c>
      <c r="E152" s="135"/>
      <c r="F152" s="164">
        <f t="shared" si="133"/>
        <v>0</v>
      </c>
      <c r="G152" s="165"/>
      <c r="H152" s="164">
        <f t="shared" si="134"/>
        <v>0</v>
      </c>
      <c r="I152" s="165"/>
      <c r="J152" s="134">
        <f t="shared" si="135"/>
        <v>0</v>
      </c>
      <c r="K152" s="135"/>
      <c r="L152" s="134">
        <f t="shared" si="136"/>
        <v>0</v>
      </c>
      <c r="M152" s="135"/>
      <c r="N152" s="134">
        <f t="shared" si="129"/>
        <v>0</v>
      </c>
      <c r="O152" s="135"/>
      <c r="P152" s="134">
        <f t="shared" si="130"/>
        <v>0</v>
      </c>
      <c r="Q152" s="135"/>
      <c r="R152" s="134">
        <f t="shared" si="131"/>
        <v>0</v>
      </c>
      <c r="S152" s="135"/>
      <c r="T152" s="134">
        <f t="shared" si="137"/>
        <v>0</v>
      </c>
      <c r="U152" s="135"/>
      <c r="V152" s="7"/>
      <c r="AA152" s="174" t="s">
        <v>15</v>
      </c>
      <c r="AB152" s="174"/>
      <c r="AC152" s="164">
        <v>0</v>
      </c>
      <c r="AD152" s="165"/>
      <c r="AE152" s="164">
        <v>0</v>
      </c>
      <c r="AF152" s="165"/>
      <c r="AG152" s="164">
        <v>0</v>
      </c>
      <c r="AH152" s="165"/>
      <c r="AI152" s="164">
        <v>0</v>
      </c>
      <c r="AJ152" s="165"/>
      <c r="AK152" s="164">
        <v>0</v>
      </c>
      <c r="AL152" s="165"/>
      <c r="AM152" s="164">
        <v>0</v>
      </c>
      <c r="AN152" s="165"/>
      <c r="AO152" s="164">
        <v>0</v>
      </c>
      <c r="AP152" s="165"/>
      <c r="AQ152" s="50"/>
    </row>
    <row r="153" spans="2:43">
      <c r="B153" s="141" t="s">
        <v>16</v>
      </c>
      <c r="C153" s="141"/>
      <c r="D153" s="134">
        <f t="shared" si="132"/>
        <v>0</v>
      </c>
      <c r="E153" s="135"/>
      <c r="F153" s="164">
        <f t="shared" si="133"/>
        <v>0</v>
      </c>
      <c r="G153" s="165"/>
      <c r="H153" s="164">
        <f t="shared" si="134"/>
        <v>0</v>
      </c>
      <c r="I153" s="165"/>
      <c r="J153" s="134">
        <f t="shared" si="135"/>
        <v>0</v>
      </c>
      <c r="K153" s="135"/>
      <c r="L153" s="134">
        <f t="shared" si="136"/>
        <v>0</v>
      </c>
      <c r="M153" s="135"/>
      <c r="N153" s="134">
        <f t="shared" si="129"/>
        <v>0</v>
      </c>
      <c r="O153" s="135"/>
      <c r="P153" s="134">
        <f t="shared" si="130"/>
        <v>0</v>
      </c>
      <c r="Q153" s="135"/>
      <c r="R153" s="134">
        <f t="shared" si="131"/>
        <v>0</v>
      </c>
      <c r="S153" s="135"/>
      <c r="T153" s="134">
        <f t="shared" si="137"/>
        <v>0</v>
      </c>
      <c r="U153" s="135"/>
      <c r="V153" s="7"/>
      <c r="AA153" s="175" t="s">
        <v>16</v>
      </c>
      <c r="AB153" s="175"/>
      <c r="AC153" s="164">
        <v>0</v>
      </c>
      <c r="AD153" s="165"/>
      <c r="AE153" s="164">
        <v>0</v>
      </c>
      <c r="AF153" s="165"/>
      <c r="AG153" s="164">
        <v>0</v>
      </c>
      <c r="AH153" s="165"/>
      <c r="AI153" s="164">
        <v>0</v>
      </c>
      <c r="AJ153" s="165"/>
      <c r="AK153" s="164">
        <v>0</v>
      </c>
      <c r="AL153" s="165"/>
      <c r="AM153" s="164">
        <v>0</v>
      </c>
      <c r="AN153" s="165"/>
      <c r="AO153" s="164">
        <v>0</v>
      </c>
      <c r="AP153" s="165"/>
      <c r="AQ153" s="50"/>
    </row>
    <row r="154" spans="2:43">
      <c r="B154" s="140" t="s">
        <v>17</v>
      </c>
      <c r="C154" s="140"/>
      <c r="D154" s="134">
        <f t="shared" si="132"/>
        <v>0</v>
      </c>
      <c r="E154" s="135"/>
      <c r="F154" s="164">
        <f t="shared" si="133"/>
        <v>0</v>
      </c>
      <c r="G154" s="165"/>
      <c r="H154" s="164">
        <f t="shared" si="134"/>
        <v>0</v>
      </c>
      <c r="I154" s="165"/>
      <c r="J154" s="134">
        <f t="shared" si="135"/>
        <v>0</v>
      </c>
      <c r="K154" s="135"/>
      <c r="L154" s="134">
        <f t="shared" si="136"/>
        <v>0</v>
      </c>
      <c r="M154" s="135"/>
      <c r="N154" s="134">
        <f t="shared" si="129"/>
        <v>0</v>
      </c>
      <c r="O154" s="135"/>
      <c r="P154" s="134">
        <f t="shared" si="130"/>
        <v>0</v>
      </c>
      <c r="Q154" s="135"/>
      <c r="R154" s="134">
        <f t="shared" si="131"/>
        <v>0</v>
      </c>
      <c r="S154" s="135"/>
      <c r="T154" s="134">
        <f t="shared" si="137"/>
        <v>0</v>
      </c>
      <c r="U154" s="135"/>
      <c r="V154" s="7"/>
      <c r="AA154" s="174" t="s">
        <v>17</v>
      </c>
      <c r="AB154" s="174"/>
      <c r="AC154" s="164">
        <v>0</v>
      </c>
      <c r="AD154" s="165"/>
      <c r="AE154" s="164">
        <v>0</v>
      </c>
      <c r="AF154" s="165"/>
      <c r="AG154" s="164">
        <v>0</v>
      </c>
      <c r="AH154" s="165"/>
      <c r="AI154" s="164">
        <v>0</v>
      </c>
      <c r="AJ154" s="165"/>
      <c r="AK154" s="164">
        <v>0</v>
      </c>
      <c r="AL154" s="165"/>
      <c r="AM154" s="164">
        <v>0</v>
      </c>
      <c r="AN154" s="165"/>
      <c r="AO154" s="164">
        <v>0</v>
      </c>
      <c r="AP154" s="165"/>
      <c r="AQ154" s="50"/>
    </row>
    <row r="155" spans="2:43">
      <c r="B155" s="141" t="s">
        <v>18</v>
      </c>
      <c r="C155" s="141"/>
      <c r="D155" s="134">
        <f t="shared" si="132"/>
        <v>0</v>
      </c>
      <c r="E155" s="135"/>
      <c r="F155" s="164">
        <f t="shared" si="133"/>
        <v>0</v>
      </c>
      <c r="G155" s="165"/>
      <c r="H155" s="164">
        <f t="shared" si="134"/>
        <v>0</v>
      </c>
      <c r="I155" s="165"/>
      <c r="J155" s="134">
        <f t="shared" si="135"/>
        <v>0</v>
      </c>
      <c r="K155" s="135"/>
      <c r="L155" s="134">
        <f t="shared" si="136"/>
        <v>0</v>
      </c>
      <c r="M155" s="135"/>
      <c r="N155" s="134">
        <f t="shared" si="129"/>
        <v>0</v>
      </c>
      <c r="O155" s="135"/>
      <c r="P155" s="134">
        <f t="shared" si="130"/>
        <v>0</v>
      </c>
      <c r="Q155" s="135"/>
      <c r="R155" s="134">
        <f t="shared" si="131"/>
        <v>0</v>
      </c>
      <c r="S155" s="135"/>
      <c r="T155" s="134">
        <f t="shared" si="137"/>
        <v>0</v>
      </c>
      <c r="U155" s="135"/>
      <c r="V155" s="7"/>
      <c r="AA155" s="175" t="s">
        <v>18</v>
      </c>
      <c r="AB155" s="175"/>
      <c r="AC155" s="164">
        <v>0</v>
      </c>
      <c r="AD155" s="165"/>
      <c r="AE155" s="164">
        <v>0</v>
      </c>
      <c r="AF155" s="165"/>
      <c r="AG155" s="164">
        <v>0</v>
      </c>
      <c r="AH155" s="165"/>
      <c r="AI155" s="164">
        <v>0</v>
      </c>
      <c r="AJ155" s="165"/>
      <c r="AK155" s="164">
        <v>0</v>
      </c>
      <c r="AL155" s="165"/>
      <c r="AM155" s="164">
        <v>0</v>
      </c>
      <c r="AN155" s="165"/>
      <c r="AO155" s="164">
        <v>0</v>
      </c>
      <c r="AP155" s="165"/>
      <c r="AQ155" s="50"/>
    </row>
    <row r="156" spans="2:43">
      <c r="B156" s="137" t="s">
        <v>19</v>
      </c>
      <c r="C156" s="137"/>
      <c r="D156" s="134">
        <f t="shared" si="132"/>
        <v>0</v>
      </c>
      <c r="E156" s="135"/>
      <c r="F156" s="164">
        <f t="shared" si="133"/>
        <v>0</v>
      </c>
      <c r="G156" s="165"/>
      <c r="H156" s="164">
        <f t="shared" si="134"/>
        <v>0</v>
      </c>
      <c r="I156" s="165"/>
      <c r="J156" s="134">
        <f t="shared" si="135"/>
        <v>0</v>
      </c>
      <c r="K156" s="135"/>
      <c r="L156" s="134">
        <f t="shared" si="136"/>
        <v>0</v>
      </c>
      <c r="M156" s="135"/>
      <c r="N156" s="134">
        <f t="shared" si="129"/>
        <v>0</v>
      </c>
      <c r="O156" s="135"/>
      <c r="P156" s="134">
        <f t="shared" si="130"/>
        <v>0</v>
      </c>
      <c r="Q156" s="135"/>
      <c r="R156" s="134">
        <f t="shared" si="131"/>
        <v>0</v>
      </c>
      <c r="S156" s="135"/>
      <c r="T156" s="134">
        <f t="shared" si="137"/>
        <v>0</v>
      </c>
      <c r="U156" s="135"/>
      <c r="V156" s="7"/>
      <c r="AA156" s="175" t="s">
        <v>19</v>
      </c>
      <c r="AB156" s="175"/>
      <c r="AC156" s="164">
        <v>0</v>
      </c>
      <c r="AD156" s="165"/>
      <c r="AE156" s="164">
        <v>0</v>
      </c>
      <c r="AF156" s="165"/>
      <c r="AG156" s="164">
        <v>0</v>
      </c>
      <c r="AH156" s="165"/>
      <c r="AI156" s="164">
        <v>0</v>
      </c>
      <c r="AJ156" s="165"/>
      <c r="AK156" s="164">
        <v>0</v>
      </c>
      <c r="AL156" s="165"/>
      <c r="AM156" s="164">
        <v>0</v>
      </c>
      <c r="AN156" s="165"/>
      <c r="AO156" s="164">
        <v>0</v>
      </c>
      <c r="AP156" s="165"/>
      <c r="AQ156" s="50"/>
    </row>
    <row r="157" spans="2:43">
      <c r="B157" s="137" t="s">
        <v>20</v>
      </c>
      <c r="C157" s="137"/>
      <c r="D157" s="134">
        <f t="shared" si="132"/>
        <v>0</v>
      </c>
      <c r="E157" s="135"/>
      <c r="F157" s="164">
        <f t="shared" si="133"/>
        <v>0</v>
      </c>
      <c r="G157" s="165"/>
      <c r="H157" s="164">
        <f t="shared" si="134"/>
        <v>0</v>
      </c>
      <c r="I157" s="165"/>
      <c r="J157" s="134">
        <f t="shared" si="135"/>
        <v>0</v>
      </c>
      <c r="K157" s="135"/>
      <c r="L157" s="134">
        <f t="shared" si="136"/>
        <v>0</v>
      </c>
      <c r="M157" s="135"/>
      <c r="N157" s="134">
        <f t="shared" si="129"/>
        <v>0</v>
      </c>
      <c r="O157" s="135"/>
      <c r="P157" s="134">
        <f t="shared" si="130"/>
        <v>0</v>
      </c>
      <c r="Q157" s="135"/>
      <c r="R157" s="134">
        <f t="shared" si="131"/>
        <v>0</v>
      </c>
      <c r="S157" s="135"/>
      <c r="T157" s="134">
        <f t="shared" si="137"/>
        <v>0</v>
      </c>
      <c r="U157" s="135"/>
      <c r="V157" s="7"/>
      <c r="AA157" s="175" t="s">
        <v>20</v>
      </c>
      <c r="AB157" s="175"/>
      <c r="AC157" s="164">
        <v>0</v>
      </c>
      <c r="AD157" s="165"/>
      <c r="AE157" s="164">
        <v>0</v>
      </c>
      <c r="AF157" s="165"/>
      <c r="AG157" s="164">
        <v>0</v>
      </c>
      <c r="AH157" s="165"/>
      <c r="AI157" s="164">
        <v>0</v>
      </c>
      <c r="AJ157" s="165"/>
      <c r="AK157" s="164">
        <v>0</v>
      </c>
      <c r="AL157" s="165"/>
      <c r="AM157" s="164">
        <v>0</v>
      </c>
      <c r="AN157" s="165"/>
      <c r="AO157" s="164">
        <v>0</v>
      </c>
      <c r="AP157" s="165"/>
      <c r="AQ157" s="50"/>
    </row>
    <row r="158" spans="2:43">
      <c r="B158" s="142" t="s">
        <v>21</v>
      </c>
      <c r="C158" s="142"/>
      <c r="D158" s="134">
        <f>+SUM(D159:E163)</f>
        <v>0</v>
      </c>
      <c r="E158" s="135"/>
      <c r="F158" s="164">
        <f>+SUM(F159:G163)</f>
        <v>0</v>
      </c>
      <c r="G158" s="165"/>
      <c r="H158" s="164">
        <f>+SUM(H159:I163)</f>
        <v>0</v>
      </c>
      <c r="I158" s="165"/>
      <c r="J158" s="134">
        <f>+SUM(J159:K163)</f>
        <v>0</v>
      </c>
      <c r="K158" s="135"/>
      <c r="L158" s="134">
        <f>+SUM(L159:M163)</f>
        <v>0</v>
      </c>
      <c r="M158" s="135"/>
      <c r="N158" s="134">
        <f t="shared" si="129"/>
        <v>0</v>
      </c>
      <c r="O158" s="135"/>
      <c r="P158" s="134">
        <f>+SUM(P159:Q163)</f>
        <v>0</v>
      </c>
      <c r="Q158" s="135"/>
      <c r="R158" s="134">
        <f>+SUM(R159:S163)</f>
        <v>0</v>
      </c>
      <c r="S158" s="135"/>
      <c r="T158" s="134">
        <f t="shared" si="137"/>
        <v>0</v>
      </c>
      <c r="U158" s="135"/>
      <c r="V158" s="7"/>
      <c r="AA158" s="182" t="s">
        <v>21</v>
      </c>
      <c r="AB158" s="182"/>
      <c r="AC158" s="164">
        <v>0</v>
      </c>
      <c r="AD158" s="165"/>
      <c r="AE158" s="164">
        <v>0</v>
      </c>
      <c r="AF158" s="165"/>
      <c r="AG158" s="164">
        <v>0</v>
      </c>
      <c r="AH158" s="165"/>
      <c r="AI158" s="164">
        <v>0</v>
      </c>
      <c r="AJ158" s="165"/>
      <c r="AK158" s="164">
        <v>0</v>
      </c>
      <c r="AL158" s="165"/>
      <c r="AM158" s="164">
        <v>0</v>
      </c>
      <c r="AN158" s="165"/>
      <c r="AO158" s="164">
        <v>0</v>
      </c>
      <c r="AP158" s="165"/>
      <c r="AQ158" s="50"/>
    </row>
    <row r="159" spans="2:43">
      <c r="B159" s="133" t="s">
        <v>22</v>
      </c>
      <c r="C159" s="133"/>
      <c r="D159" s="134">
        <f>ROUND(AC159*$D$145,0)</f>
        <v>0</v>
      </c>
      <c r="E159" s="135"/>
      <c r="F159" s="164">
        <f>ROUND(AC159*$C$145,0)</f>
        <v>0</v>
      </c>
      <c r="G159" s="165"/>
      <c r="H159" s="164">
        <f t="shared" ref="H159:H164" si="138">+F159-D159</f>
        <v>0</v>
      </c>
      <c r="I159" s="165"/>
      <c r="J159" s="134">
        <f t="shared" ref="J159" si="139">ROUND(AE159*$C$145,0)+IF(H159&gt;0,H159,0)</f>
        <v>0</v>
      </c>
      <c r="K159" s="135"/>
      <c r="L159" s="134">
        <f t="shared" ref="L159" si="140">ROUND(AG159*$C$145,0)+IF(H159&lt;0,-H159,0)</f>
        <v>0</v>
      </c>
      <c r="M159" s="135"/>
      <c r="N159" s="134">
        <f t="shared" si="129"/>
        <v>0</v>
      </c>
      <c r="O159" s="135"/>
      <c r="P159" s="134">
        <f t="shared" ref="P159:P164" si="141">ROUND(AK159*$C$145,0)</f>
        <v>0</v>
      </c>
      <c r="Q159" s="135"/>
      <c r="R159" s="134">
        <f t="shared" ref="R159:R164" si="142">ROUND(AM159*$C$145,0)</f>
        <v>0</v>
      </c>
      <c r="S159" s="135"/>
      <c r="T159" s="134">
        <f t="shared" si="137"/>
        <v>0</v>
      </c>
      <c r="U159" s="135"/>
      <c r="V159" s="7"/>
      <c r="AA159" s="174" t="s">
        <v>22</v>
      </c>
      <c r="AB159" s="174"/>
      <c r="AC159" s="164">
        <v>0</v>
      </c>
      <c r="AD159" s="165"/>
      <c r="AE159" s="164">
        <v>0</v>
      </c>
      <c r="AF159" s="165"/>
      <c r="AG159" s="164">
        <v>0</v>
      </c>
      <c r="AH159" s="165"/>
      <c r="AI159" s="164">
        <v>0</v>
      </c>
      <c r="AJ159" s="165"/>
      <c r="AK159" s="164">
        <v>0</v>
      </c>
      <c r="AL159" s="165"/>
      <c r="AM159" s="164">
        <v>0</v>
      </c>
      <c r="AN159" s="165"/>
      <c r="AO159" s="164">
        <v>0</v>
      </c>
      <c r="AP159" s="165"/>
      <c r="AQ159" s="50"/>
    </row>
    <row r="160" spans="2:43">
      <c r="B160" s="137" t="s">
        <v>23</v>
      </c>
      <c r="C160" s="137"/>
      <c r="D160" s="134">
        <f t="shared" ref="D160:D164" si="143">ROUND(AC160*$D$145,0)</f>
        <v>0</v>
      </c>
      <c r="E160" s="135"/>
      <c r="F160" s="164">
        <f t="shared" ref="F160:F164" si="144">ROUND(AC160*$C$145,0)</f>
        <v>0</v>
      </c>
      <c r="G160" s="165"/>
      <c r="H160" s="164">
        <f t="shared" si="138"/>
        <v>0</v>
      </c>
      <c r="I160" s="165"/>
      <c r="J160" s="134">
        <f t="shared" ref="J160:J164" si="145">ROUND(AE160*$C$145,0)+IF(H160&gt;0,H160,0)</f>
        <v>0</v>
      </c>
      <c r="K160" s="135"/>
      <c r="L160" s="134">
        <f t="shared" ref="L160:L164" si="146">ROUND(AG160*$C$145,0)+IF(H160&lt;0,-H160,0)</f>
        <v>0</v>
      </c>
      <c r="M160" s="135"/>
      <c r="N160" s="134">
        <f t="shared" si="129"/>
        <v>0</v>
      </c>
      <c r="O160" s="135"/>
      <c r="P160" s="134">
        <f t="shared" si="141"/>
        <v>0</v>
      </c>
      <c r="Q160" s="135"/>
      <c r="R160" s="134">
        <f t="shared" si="142"/>
        <v>0</v>
      </c>
      <c r="S160" s="135"/>
      <c r="T160" s="134">
        <f t="shared" si="137"/>
        <v>0</v>
      </c>
      <c r="U160" s="135"/>
      <c r="V160" s="7"/>
      <c r="AA160" s="175" t="s">
        <v>23</v>
      </c>
      <c r="AB160" s="175"/>
      <c r="AC160" s="164">
        <v>0</v>
      </c>
      <c r="AD160" s="165"/>
      <c r="AE160" s="164">
        <v>0</v>
      </c>
      <c r="AF160" s="165"/>
      <c r="AG160" s="164">
        <v>0</v>
      </c>
      <c r="AH160" s="165"/>
      <c r="AI160" s="164">
        <v>0</v>
      </c>
      <c r="AJ160" s="165"/>
      <c r="AK160" s="164">
        <v>0</v>
      </c>
      <c r="AL160" s="165"/>
      <c r="AM160" s="164">
        <v>0</v>
      </c>
      <c r="AN160" s="165"/>
      <c r="AO160" s="164">
        <v>0</v>
      </c>
      <c r="AP160" s="165"/>
      <c r="AQ160" s="50"/>
    </row>
    <row r="161" spans="2:43">
      <c r="B161" s="133" t="s">
        <v>15</v>
      </c>
      <c r="C161" s="133"/>
      <c r="D161" s="134">
        <f t="shared" si="143"/>
        <v>0</v>
      </c>
      <c r="E161" s="135"/>
      <c r="F161" s="164">
        <f t="shared" si="144"/>
        <v>0</v>
      </c>
      <c r="G161" s="165"/>
      <c r="H161" s="164">
        <f t="shared" si="138"/>
        <v>0</v>
      </c>
      <c r="I161" s="165"/>
      <c r="J161" s="134">
        <f t="shared" si="145"/>
        <v>0</v>
      </c>
      <c r="K161" s="135"/>
      <c r="L161" s="134">
        <f t="shared" si="146"/>
        <v>0</v>
      </c>
      <c r="M161" s="135"/>
      <c r="N161" s="134">
        <f t="shared" si="129"/>
        <v>0</v>
      </c>
      <c r="O161" s="135"/>
      <c r="P161" s="134">
        <f t="shared" si="141"/>
        <v>0</v>
      </c>
      <c r="Q161" s="135"/>
      <c r="R161" s="134">
        <f t="shared" si="142"/>
        <v>0</v>
      </c>
      <c r="S161" s="135"/>
      <c r="T161" s="134">
        <f t="shared" si="137"/>
        <v>0</v>
      </c>
      <c r="U161" s="135"/>
      <c r="V161" s="7"/>
      <c r="AA161" s="174" t="s">
        <v>15</v>
      </c>
      <c r="AB161" s="174"/>
      <c r="AC161" s="164">
        <v>0</v>
      </c>
      <c r="AD161" s="165"/>
      <c r="AE161" s="164">
        <v>0</v>
      </c>
      <c r="AF161" s="165"/>
      <c r="AG161" s="164">
        <v>0</v>
      </c>
      <c r="AH161" s="165"/>
      <c r="AI161" s="164">
        <v>0</v>
      </c>
      <c r="AJ161" s="165"/>
      <c r="AK161" s="164">
        <v>0</v>
      </c>
      <c r="AL161" s="165"/>
      <c r="AM161" s="164">
        <v>0</v>
      </c>
      <c r="AN161" s="165"/>
      <c r="AO161" s="164">
        <v>0</v>
      </c>
      <c r="AP161" s="165"/>
      <c r="AQ161" s="50"/>
    </row>
    <row r="162" spans="2:43">
      <c r="B162" s="133" t="s">
        <v>19</v>
      </c>
      <c r="C162" s="133"/>
      <c r="D162" s="134">
        <f t="shared" si="143"/>
        <v>0</v>
      </c>
      <c r="E162" s="135"/>
      <c r="F162" s="164">
        <f t="shared" si="144"/>
        <v>0</v>
      </c>
      <c r="G162" s="165"/>
      <c r="H162" s="164">
        <f t="shared" si="138"/>
        <v>0</v>
      </c>
      <c r="I162" s="165"/>
      <c r="J162" s="134">
        <f t="shared" si="145"/>
        <v>0</v>
      </c>
      <c r="K162" s="135"/>
      <c r="L162" s="134">
        <f t="shared" si="146"/>
        <v>0</v>
      </c>
      <c r="M162" s="135"/>
      <c r="N162" s="134">
        <f t="shared" si="129"/>
        <v>0</v>
      </c>
      <c r="O162" s="135"/>
      <c r="P162" s="134">
        <f t="shared" si="141"/>
        <v>0</v>
      </c>
      <c r="Q162" s="135"/>
      <c r="R162" s="134">
        <f t="shared" si="142"/>
        <v>0</v>
      </c>
      <c r="S162" s="135"/>
      <c r="T162" s="134">
        <f t="shared" si="137"/>
        <v>0</v>
      </c>
      <c r="U162" s="135"/>
      <c r="V162" s="7"/>
      <c r="AA162" s="174" t="s">
        <v>19</v>
      </c>
      <c r="AB162" s="174"/>
      <c r="AC162" s="164">
        <v>0</v>
      </c>
      <c r="AD162" s="165"/>
      <c r="AE162" s="164">
        <v>0</v>
      </c>
      <c r="AF162" s="165"/>
      <c r="AG162" s="164">
        <v>0</v>
      </c>
      <c r="AH162" s="165"/>
      <c r="AI162" s="164">
        <v>0</v>
      </c>
      <c r="AJ162" s="165"/>
      <c r="AK162" s="164">
        <v>0</v>
      </c>
      <c r="AL162" s="165"/>
      <c r="AM162" s="164">
        <v>0</v>
      </c>
      <c r="AN162" s="165"/>
      <c r="AO162" s="164">
        <v>0</v>
      </c>
      <c r="AP162" s="165"/>
      <c r="AQ162" s="50"/>
    </row>
    <row r="163" spans="2:43">
      <c r="B163" s="137" t="s">
        <v>20</v>
      </c>
      <c r="C163" s="137"/>
      <c r="D163" s="134">
        <f t="shared" si="143"/>
        <v>0</v>
      </c>
      <c r="E163" s="135"/>
      <c r="F163" s="164">
        <f t="shared" si="144"/>
        <v>0</v>
      </c>
      <c r="G163" s="165"/>
      <c r="H163" s="164">
        <f t="shared" si="138"/>
        <v>0</v>
      </c>
      <c r="I163" s="165"/>
      <c r="J163" s="134">
        <f t="shared" si="145"/>
        <v>0</v>
      </c>
      <c r="K163" s="135"/>
      <c r="L163" s="134">
        <f t="shared" si="146"/>
        <v>0</v>
      </c>
      <c r="M163" s="135"/>
      <c r="N163" s="134">
        <f t="shared" si="129"/>
        <v>0</v>
      </c>
      <c r="O163" s="135"/>
      <c r="P163" s="134">
        <f t="shared" si="141"/>
        <v>0</v>
      </c>
      <c r="Q163" s="135"/>
      <c r="R163" s="134">
        <f t="shared" si="142"/>
        <v>0</v>
      </c>
      <c r="S163" s="135"/>
      <c r="T163" s="134">
        <f t="shared" si="137"/>
        <v>0</v>
      </c>
      <c r="U163" s="135"/>
      <c r="V163" s="7"/>
      <c r="AA163" s="175" t="s">
        <v>20</v>
      </c>
      <c r="AB163" s="175"/>
      <c r="AC163" s="164">
        <v>0</v>
      </c>
      <c r="AD163" s="165"/>
      <c r="AE163" s="164">
        <v>0</v>
      </c>
      <c r="AF163" s="165"/>
      <c r="AG163" s="164">
        <v>0</v>
      </c>
      <c r="AH163" s="165"/>
      <c r="AI163" s="164">
        <v>0</v>
      </c>
      <c r="AJ163" s="165"/>
      <c r="AK163" s="164">
        <v>0</v>
      </c>
      <c r="AL163" s="165"/>
      <c r="AM163" s="164">
        <v>0</v>
      </c>
      <c r="AN163" s="165"/>
      <c r="AO163" s="164">
        <v>0</v>
      </c>
      <c r="AP163" s="165"/>
      <c r="AQ163" s="50"/>
    </row>
    <row r="164" spans="2:43">
      <c r="B164" s="133" t="s">
        <v>24</v>
      </c>
      <c r="C164" s="133"/>
      <c r="D164" s="134">
        <f t="shared" si="143"/>
        <v>77323</v>
      </c>
      <c r="E164" s="135"/>
      <c r="F164" s="164">
        <f t="shared" si="144"/>
        <v>75538</v>
      </c>
      <c r="G164" s="165"/>
      <c r="H164" s="164">
        <f t="shared" si="138"/>
        <v>-1785</v>
      </c>
      <c r="I164" s="165"/>
      <c r="J164" s="134">
        <f t="shared" si="145"/>
        <v>231</v>
      </c>
      <c r="K164" s="135"/>
      <c r="L164" s="134">
        <f t="shared" si="146"/>
        <v>1785</v>
      </c>
      <c r="M164" s="135"/>
      <c r="N164" s="134">
        <f t="shared" si="129"/>
        <v>75769</v>
      </c>
      <c r="O164" s="135"/>
      <c r="P164" s="134">
        <f t="shared" si="141"/>
        <v>70397</v>
      </c>
      <c r="Q164" s="135"/>
      <c r="R164" s="134">
        <f t="shared" si="142"/>
        <v>7731</v>
      </c>
      <c r="S164" s="135"/>
      <c r="T164" s="134">
        <f t="shared" si="137"/>
        <v>5372</v>
      </c>
      <c r="U164" s="135"/>
      <c r="V164" s="7"/>
      <c r="AA164" s="174" t="s">
        <v>24</v>
      </c>
      <c r="AB164" s="174"/>
      <c r="AC164" s="164">
        <v>3390910</v>
      </c>
      <c r="AD164" s="165"/>
      <c r="AE164" s="164">
        <v>10351</v>
      </c>
      <c r="AF164" s="165"/>
      <c r="AG164" s="164">
        <v>0</v>
      </c>
      <c r="AH164" s="165"/>
      <c r="AI164" s="164">
        <v>3401261</v>
      </c>
      <c r="AJ164" s="165"/>
      <c r="AK164" s="164">
        <v>3160104</v>
      </c>
      <c r="AL164" s="165"/>
      <c r="AM164" s="164">
        <v>347032</v>
      </c>
      <c r="AN164" s="165"/>
      <c r="AO164" s="164">
        <v>241157</v>
      </c>
      <c r="AP164" s="165"/>
      <c r="AQ164" s="50"/>
    </row>
    <row r="165" spans="2:43">
      <c r="B165" s="143" t="s">
        <v>25</v>
      </c>
      <c r="C165" s="144"/>
      <c r="D165" s="134">
        <f>+D148+D158+D164</f>
        <v>228057</v>
      </c>
      <c r="E165" s="135"/>
      <c r="F165" s="164">
        <f>+F148+F158+F164</f>
        <v>222794</v>
      </c>
      <c r="G165" s="165"/>
      <c r="H165" s="164">
        <f>+H148+H158+H164</f>
        <v>-5263</v>
      </c>
      <c r="I165" s="165"/>
      <c r="J165" s="134">
        <f>+J148+J158+J164</f>
        <v>563</v>
      </c>
      <c r="K165" s="135"/>
      <c r="L165" s="134">
        <f>+L148+L158+L164</f>
        <v>5263</v>
      </c>
      <c r="M165" s="135"/>
      <c r="N165" s="134">
        <f t="shared" si="129"/>
        <v>223357</v>
      </c>
      <c r="O165" s="135"/>
      <c r="P165" s="134">
        <f>+P148+P158+P164</f>
        <v>156157</v>
      </c>
      <c r="Q165" s="135"/>
      <c r="R165" s="134">
        <f>+R148+R158+R164</f>
        <v>9756</v>
      </c>
      <c r="S165" s="135"/>
      <c r="T165" s="134">
        <f>+N165-P165</f>
        <v>67200</v>
      </c>
      <c r="U165" s="135"/>
      <c r="V165" s="7"/>
      <c r="AA165" s="180" t="s">
        <v>25</v>
      </c>
      <c r="AB165" s="181"/>
      <c r="AC165" s="164">
        <v>10001202</v>
      </c>
      <c r="AD165" s="165"/>
      <c r="AE165" s="164">
        <v>25249</v>
      </c>
      <c r="AF165" s="165"/>
      <c r="AG165" s="164">
        <v>0</v>
      </c>
      <c r="AH165" s="165"/>
      <c r="AI165" s="164">
        <v>10026451</v>
      </c>
      <c r="AJ165" s="165"/>
      <c r="AK165" s="164">
        <v>7009866</v>
      </c>
      <c r="AL165" s="165"/>
      <c r="AM165" s="164">
        <v>437921</v>
      </c>
      <c r="AN165" s="165"/>
      <c r="AO165" s="164">
        <v>3016585</v>
      </c>
      <c r="AP165" s="165"/>
      <c r="AQ165" s="50"/>
    </row>
    <row r="166" spans="2:43">
      <c r="B166" s="8"/>
      <c r="C166" s="9"/>
      <c r="D166" s="9"/>
      <c r="E166" s="9"/>
      <c r="F166" s="52"/>
      <c r="G166" s="52"/>
      <c r="H166" s="52"/>
      <c r="I166" s="52"/>
      <c r="J166" s="9"/>
      <c r="K166" s="9"/>
      <c r="L166" s="9"/>
      <c r="M166" s="9"/>
      <c r="N166" s="9"/>
      <c r="O166" s="9"/>
      <c r="P166" s="10"/>
      <c r="Q166" s="10"/>
      <c r="R166" s="10"/>
      <c r="S166" s="10"/>
      <c r="T166" s="11"/>
      <c r="U166" s="11"/>
      <c r="V166" s="11"/>
      <c r="AA166" s="51"/>
      <c r="AB166" s="52"/>
      <c r="AC166" s="52"/>
      <c r="AD166" s="52"/>
      <c r="AE166" s="52"/>
      <c r="AF166" s="52"/>
      <c r="AG166" s="52"/>
      <c r="AH166" s="52"/>
      <c r="AI166" s="52"/>
      <c r="AJ166" s="52"/>
      <c r="AK166" s="53"/>
      <c r="AL166" s="53"/>
      <c r="AM166" s="53"/>
      <c r="AN166" s="53"/>
      <c r="AO166" s="54"/>
      <c r="AP166" s="54"/>
      <c r="AQ166" s="54"/>
    </row>
    <row r="167" spans="2:43">
      <c r="C167" s="12"/>
      <c r="D167" s="13"/>
      <c r="E167" s="13"/>
      <c r="F167" s="57"/>
      <c r="G167" s="57"/>
      <c r="H167" s="57"/>
      <c r="I167" s="57"/>
      <c r="J167" s="13"/>
      <c r="K167" s="13"/>
      <c r="L167" s="13"/>
      <c r="M167" s="13"/>
      <c r="N167" s="13"/>
      <c r="O167" s="13"/>
      <c r="P167" s="13"/>
      <c r="Q167" s="13"/>
      <c r="R167" s="13"/>
      <c r="AA167" s="55"/>
      <c r="AB167" s="56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5"/>
      <c r="AO167" s="55"/>
      <c r="AP167" s="55"/>
      <c r="AQ167" s="55"/>
    </row>
    <row r="168" spans="2:43" ht="16.5" hidden="1" outlineLevel="1">
      <c r="B168" s="14" t="s">
        <v>26</v>
      </c>
      <c r="C168" s="15"/>
      <c r="D168" s="13"/>
      <c r="E168" s="13"/>
      <c r="F168" s="57"/>
      <c r="G168" s="57"/>
      <c r="H168" s="57"/>
      <c r="I168" s="57"/>
      <c r="J168" s="13"/>
      <c r="K168" s="13"/>
      <c r="L168" s="13"/>
      <c r="M168" s="13"/>
      <c r="N168" s="13"/>
      <c r="O168" s="13"/>
      <c r="P168" s="13"/>
      <c r="Q168" s="13"/>
      <c r="R168" s="13"/>
      <c r="V168" s="1" t="s">
        <v>0</v>
      </c>
      <c r="AA168" s="58" t="s">
        <v>26</v>
      </c>
      <c r="AB168" s="59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5"/>
      <c r="AO168" s="55"/>
      <c r="AP168" s="55"/>
      <c r="AQ168" s="49" t="s">
        <v>0</v>
      </c>
    </row>
    <row r="169" spans="2:43" hidden="1" outlineLevel="1">
      <c r="B169" s="130" t="s">
        <v>5</v>
      </c>
      <c r="C169" s="130"/>
      <c r="D169" s="130" t="s">
        <v>27</v>
      </c>
      <c r="E169" s="130"/>
      <c r="F169" s="166" t="s">
        <v>27</v>
      </c>
      <c r="G169" s="166"/>
      <c r="H169" s="166" t="s">
        <v>27</v>
      </c>
      <c r="I169" s="166"/>
      <c r="J169" s="130" t="s">
        <v>28</v>
      </c>
      <c r="K169" s="130"/>
      <c r="L169" s="130" t="s">
        <v>29</v>
      </c>
      <c r="M169" s="130"/>
      <c r="N169" s="130" t="s">
        <v>30</v>
      </c>
      <c r="O169" s="130"/>
      <c r="P169" s="130" t="s">
        <v>31</v>
      </c>
      <c r="Q169" s="130"/>
      <c r="R169" s="130" t="s">
        <v>32</v>
      </c>
      <c r="S169" s="130"/>
      <c r="T169" s="130" t="s">
        <v>33</v>
      </c>
      <c r="U169" s="130"/>
      <c r="V169" s="130" t="s">
        <v>34</v>
      </c>
      <c r="AA169" s="166" t="s">
        <v>5</v>
      </c>
      <c r="AB169" s="166"/>
      <c r="AC169" s="166" t="s">
        <v>27</v>
      </c>
      <c r="AD169" s="166"/>
      <c r="AE169" s="166" t="s">
        <v>28</v>
      </c>
      <c r="AF169" s="166"/>
      <c r="AG169" s="166" t="s">
        <v>29</v>
      </c>
      <c r="AH169" s="166"/>
      <c r="AI169" s="166" t="s">
        <v>30</v>
      </c>
      <c r="AJ169" s="166"/>
      <c r="AK169" s="166" t="s">
        <v>31</v>
      </c>
      <c r="AL169" s="166"/>
      <c r="AM169" s="166" t="s">
        <v>32</v>
      </c>
      <c r="AN169" s="166"/>
      <c r="AO169" s="166" t="s">
        <v>33</v>
      </c>
      <c r="AP169" s="166"/>
      <c r="AQ169" s="166" t="s">
        <v>34</v>
      </c>
    </row>
    <row r="170" spans="2:43" hidden="1" outlineLevel="1">
      <c r="B170" s="130"/>
      <c r="C170" s="130"/>
      <c r="D170" s="130"/>
      <c r="E170" s="130"/>
      <c r="F170" s="166"/>
      <c r="G170" s="166"/>
      <c r="H170" s="166"/>
      <c r="I170" s="166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</row>
    <row r="171" spans="2:43" hidden="1" outlineLevel="1">
      <c r="B171" s="145" t="s">
        <v>11</v>
      </c>
      <c r="C171" s="146"/>
      <c r="D171" s="169">
        <f>+SUM(D172:E180)</f>
        <v>0</v>
      </c>
      <c r="E171" s="170"/>
      <c r="F171" s="162">
        <f>+SUM(F172:G180)</f>
        <v>0</v>
      </c>
      <c r="G171" s="163"/>
      <c r="H171" s="162">
        <f>+SUM(H172:I180)</f>
        <v>0</v>
      </c>
      <c r="I171" s="163"/>
      <c r="J171" s="169">
        <f>+SUM(J172:K180)</f>
        <v>0</v>
      </c>
      <c r="K171" s="170"/>
      <c r="L171" s="169">
        <f>+SUM(L172:M180)</f>
        <v>0</v>
      </c>
      <c r="M171" s="170"/>
      <c r="N171" s="169">
        <f>+SUM(N172:O180)</f>
        <v>0</v>
      </c>
      <c r="O171" s="170"/>
      <c r="P171" s="169">
        <f>+SUM(P172:Q180)</f>
        <v>0</v>
      </c>
      <c r="Q171" s="170"/>
      <c r="R171" s="169">
        <f>+SUM(R172:S180)</f>
        <v>0</v>
      </c>
      <c r="S171" s="170"/>
      <c r="T171" s="134">
        <f>+SUM(T172:U180)</f>
        <v>0</v>
      </c>
      <c r="U171" s="135"/>
      <c r="V171" s="23">
        <f t="shared" ref="V171:V188" si="147">+SUM(D171:U171)</f>
        <v>0</v>
      </c>
      <c r="AA171" s="178" t="s">
        <v>11</v>
      </c>
      <c r="AB171" s="179"/>
      <c r="AC171" s="162"/>
      <c r="AD171" s="163"/>
      <c r="AE171" s="162"/>
      <c r="AF171" s="163"/>
      <c r="AG171" s="162"/>
      <c r="AH171" s="163"/>
      <c r="AI171" s="162"/>
      <c r="AJ171" s="163"/>
      <c r="AK171" s="162"/>
      <c r="AL171" s="163"/>
      <c r="AM171" s="162"/>
      <c r="AN171" s="163"/>
      <c r="AO171" s="164"/>
      <c r="AP171" s="165"/>
      <c r="AQ171" s="60"/>
    </row>
    <row r="172" spans="2:43" hidden="1" outlineLevel="1">
      <c r="B172" s="137" t="s">
        <v>22</v>
      </c>
      <c r="C172" s="137"/>
      <c r="D172" s="134">
        <f t="shared" ref="D172:D180" si="148">ROUND(AC172*$C$145,0)</f>
        <v>0</v>
      </c>
      <c r="E172" s="135"/>
      <c r="F172" s="164">
        <f t="shared" ref="F172:F180" si="149">ROUND(AE172*$C$145,0)</f>
        <v>0</v>
      </c>
      <c r="G172" s="165"/>
      <c r="H172" s="164">
        <f t="shared" ref="H172:H180" si="150">ROUND(AG172*$C$145,0)</f>
        <v>0</v>
      </c>
      <c r="I172" s="165"/>
      <c r="J172" s="134">
        <f t="shared" ref="J172:J180" si="151">ROUND(AE172*$C$145,0)</f>
        <v>0</v>
      </c>
      <c r="K172" s="135"/>
      <c r="L172" s="134">
        <f t="shared" ref="L172:L180" si="152">ROUND(AG172*$C$145,0)</f>
        <v>0</v>
      </c>
      <c r="M172" s="135"/>
      <c r="N172" s="134">
        <f t="shared" ref="N172:N180" si="153">ROUND(AI172*$C$145,0)</f>
        <v>0</v>
      </c>
      <c r="O172" s="135"/>
      <c r="P172" s="134">
        <f t="shared" ref="P172:P180" si="154">ROUND(AK172*$C$145,0)</f>
        <v>0</v>
      </c>
      <c r="Q172" s="135"/>
      <c r="R172" s="134">
        <f t="shared" ref="R172:R180" si="155">ROUND(AM172*$C$145,0)</f>
        <v>0</v>
      </c>
      <c r="S172" s="135"/>
      <c r="T172" s="134">
        <f t="shared" ref="T172:T180" si="156">ROUND(AO172*$C$145,0)</f>
        <v>0</v>
      </c>
      <c r="U172" s="135"/>
      <c r="V172" s="23">
        <f t="shared" si="147"/>
        <v>0</v>
      </c>
      <c r="AA172" s="175" t="s">
        <v>22</v>
      </c>
      <c r="AB172" s="175"/>
      <c r="AC172" s="164"/>
      <c r="AD172" s="165"/>
      <c r="AE172" s="164"/>
      <c r="AF172" s="165"/>
      <c r="AG172" s="164"/>
      <c r="AH172" s="165"/>
      <c r="AI172" s="164"/>
      <c r="AJ172" s="165"/>
      <c r="AK172" s="164"/>
      <c r="AL172" s="165"/>
      <c r="AM172" s="164"/>
      <c r="AN172" s="165"/>
      <c r="AO172" s="164"/>
      <c r="AP172" s="165"/>
      <c r="AQ172" s="60"/>
    </row>
    <row r="173" spans="2:43" hidden="1" outlineLevel="1">
      <c r="B173" s="137" t="s">
        <v>13</v>
      </c>
      <c r="C173" s="137"/>
      <c r="D173" s="134">
        <f t="shared" si="148"/>
        <v>0</v>
      </c>
      <c r="E173" s="135"/>
      <c r="F173" s="164">
        <f t="shared" si="149"/>
        <v>0</v>
      </c>
      <c r="G173" s="165"/>
      <c r="H173" s="164">
        <f t="shared" si="150"/>
        <v>0</v>
      </c>
      <c r="I173" s="165"/>
      <c r="J173" s="134">
        <f t="shared" si="151"/>
        <v>0</v>
      </c>
      <c r="K173" s="135"/>
      <c r="L173" s="134">
        <f t="shared" si="152"/>
        <v>0</v>
      </c>
      <c r="M173" s="135"/>
      <c r="N173" s="134">
        <f t="shared" si="153"/>
        <v>0</v>
      </c>
      <c r="O173" s="135"/>
      <c r="P173" s="134">
        <f t="shared" si="154"/>
        <v>0</v>
      </c>
      <c r="Q173" s="135"/>
      <c r="R173" s="134">
        <f t="shared" si="155"/>
        <v>0</v>
      </c>
      <c r="S173" s="135"/>
      <c r="T173" s="134">
        <f t="shared" si="156"/>
        <v>0</v>
      </c>
      <c r="U173" s="135"/>
      <c r="V173" s="23">
        <f t="shared" si="147"/>
        <v>0</v>
      </c>
      <c r="AA173" s="175" t="s">
        <v>13</v>
      </c>
      <c r="AB173" s="175"/>
      <c r="AC173" s="164"/>
      <c r="AD173" s="165"/>
      <c r="AE173" s="164"/>
      <c r="AF173" s="165"/>
      <c r="AG173" s="164"/>
      <c r="AH173" s="165"/>
      <c r="AI173" s="164"/>
      <c r="AJ173" s="165"/>
      <c r="AK173" s="164"/>
      <c r="AL173" s="165"/>
      <c r="AM173" s="164"/>
      <c r="AN173" s="165"/>
      <c r="AO173" s="164"/>
      <c r="AP173" s="165"/>
      <c r="AQ173" s="60"/>
    </row>
    <row r="174" spans="2:43" hidden="1" outlineLevel="1">
      <c r="B174" s="133" t="s">
        <v>14</v>
      </c>
      <c r="C174" s="133"/>
      <c r="D174" s="134">
        <f t="shared" si="148"/>
        <v>0</v>
      </c>
      <c r="E174" s="135"/>
      <c r="F174" s="164">
        <f t="shared" si="149"/>
        <v>0</v>
      </c>
      <c r="G174" s="165"/>
      <c r="H174" s="164">
        <f t="shared" si="150"/>
        <v>0</v>
      </c>
      <c r="I174" s="165"/>
      <c r="J174" s="134">
        <f t="shared" si="151"/>
        <v>0</v>
      </c>
      <c r="K174" s="135"/>
      <c r="L174" s="134">
        <f t="shared" si="152"/>
        <v>0</v>
      </c>
      <c r="M174" s="135"/>
      <c r="N174" s="134">
        <f t="shared" si="153"/>
        <v>0</v>
      </c>
      <c r="O174" s="135"/>
      <c r="P174" s="134">
        <f t="shared" si="154"/>
        <v>0</v>
      </c>
      <c r="Q174" s="135"/>
      <c r="R174" s="134">
        <f t="shared" si="155"/>
        <v>0</v>
      </c>
      <c r="S174" s="135"/>
      <c r="T174" s="134">
        <f t="shared" si="156"/>
        <v>0</v>
      </c>
      <c r="U174" s="135"/>
      <c r="V174" s="23">
        <f t="shared" si="147"/>
        <v>0</v>
      </c>
      <c r="AA174" s="174" t="s">
        <v>14</v>
      </c>
      <c r="AB174" s="174"/>
      <c r="AC174" s="164"/>
      <c r="AD174" s="165"/>
      <c r="AE174" s="164"/>
      <c r="AF174" s="165"/>
      <c r="AG174" s="164"/>
      <c r="AH174" s="165"/>
      <c r="AI174" s="164"/>
      <c r="AJ174" s="165"/>
      <c r="AK174" s="164"/>
      <c r="AL174" s="165"/>
      <c r="AM174" s="164"/>
      <c r="AN174" s="165"/>
      <c r="AO174" s="164"/>
      <c r="AP174" s="165"/>
      <c r="AQ174" s="60"/>
    </row>
    <row r="175" spans="2:43" hidden="1" outlineLevel="1">
      <c r="B175" s="137" t="s">
        <v>15</v>
      </c>
      <c r="C175" s="137"/>
      <c r="D175" s="134">
        <f t="shared" si="148"/>
        <v>0</v>
      </c>
      <c r="E175" s="135"/>
      <c r="F175" s="164">
        <f t="shared" si="149"/>
        <v>0</v>
      </c>
      <c r="G175" s="165"/>
      <c r="H175" s="164">
        <f t="shared" si="150"/>
        <v>0</v>
      </c>
      <c r="I175" s="165"/>
      <c r="J175" s="134">
        <f t="shared" si="151"/>
        <v>0</v>
      </c>
      <c r="K175" s="135"/>
      <c r="L175" s="134">
        <f t="shared" si="152"/>
        <v>0</v>
      </c>
      <c r="M175" s="135"/>
      <c r="N175" s="134">
        <f t="shared" si="153"/>
        <v>0</v>
      </c>
      <c r="O175" s="135"/>
      <c r="P175" s="134">
        <f t="shared" si="154"/>
        <v>0</v>
      </c>
      <c r="Q175" s="135"/>
      <c r="R175" s="134">
        <f t="shared" si="155"/>
        <v>0</v>
      </c>
      <c r="S175" s="135"/>
      <c r="T175" s="134">
        <f t="shared" si="156"/>
        <v>0</v>
      </c>
      <c r="U175" s="135"/>
      <c r="V175" s="23">
        <f t="shared" si="147"/>
        <v>0</v>
      </c>
      <c r="AA175" s="175" t="s">
        <v>15</v>
      </c>
      <c r="AB175" s="175"/>
      <c r="AC175" s="164"/>
      <c r="AD175" s="165"/>
      <c r="AE175" s="164"/>
      <c r="AF175" s="165"/>
      <c r="AG175" s="164"/>
      <c r="AH175" s="165"/>
      <c r="AI175" s="164"/>
      <c r="AJ175" s="165"/>
      <c r="AK175" s="164"/>
      <c r="AL175" s="165"/>
      <c r="AM175" s="164"/>
      <c r="AN175" s="165"/>
      <c r="AO175" s="164"/>
      <c r="AP175" s="165"/>
      <c r="AQ175" s="60"/>
    </row>
    <row r="176" spans="2:43" hidden="1" outlineLevel="1">
      <c r="B176" s="141" t="s">
        <v>16</v>
      </c>
      <c r="C176" s="141"/>
      <c r="D176" s="134">
        <f t="shared" si="148"/>
        <v>0</v>
      </c>
      <c r="E176" s="135"/>
      <c r="F176" s="164">
        <f t="shared" si="149"/>
        <v>0</v>
      </c>
      <c r="G176" s="165"/>
      <c r="H176" s="164">
        <f t="shared" si="150"/>
        <v>0</v>
      </c>
      <c r="I176" s="165"/>
      <c r="J176" s="134">
        <f t="shared" si="151"/>
        <v>0</v>
      </c>
      <c r="K176" s="135"/>
      <c r="L176" s="134">
        <f t="shared" si="152"/>
        <v>0</v>
      </c>
      <c r="M176" s="135"/>
      <c r="N176" s="134">
        <f t="shared" si="153"/>
        <v>0</v>
      </c>
      <c r="O176" s="135"/>
      <c r="P176" s="134">
        <f t="shared" si="154"/>
        <v>0</v>
      </c>
      <c r="Q176" s="135"/>
      <c r="R176" s="134">
        <f t="shared" si="155"/>
        <v>0</v>
      </c>
      <c r="S176" s="135"/>
      <c r="T176" s="134">
        <f t="shared" si="156"/>
        <v>0</v>
      </c>
      <c r="U176" s="135"/>
      <c r="V176" s="23">
        <f t="shared" si="147"/>
        <v>0</v>
      </c>
      <c r="AA176" s="175" t="s">
        <v>16</v>
      </c>
      <c r="AB176" s="175"/>
      <c r="AC176" s="164"/>
      <c r="AD176" s="165"/>
      <c r="AE176" s="164"/>
      <c r="AF176" s="165"/>
      <c r="AG176" s="164"/>
      <c r="AH176" s="165"/>
      <c r="AI176" s="164"/>
      <c r="AJ176" s="165"/>
      <c r="AK176" s="164"/>
      <c r="AL176" s="165"/>
      <c r="AM176" s="164"/>
      <c r="AN176" s="165"/>
      <c r="AO176" s="164"/>
      <c r="AP176" s="165"/>
      <c r="AQ176" s="60"/>
    </row>
    <row r="177" spans="2:43" hidden="1" outlineLevel="1">
      <c r="B177" s="140" t="s">
        <v>17</v>
      </c>
      <c r="C177" s="140"/>
      <c r="D177" s="134">
        <f t="shared" si="148"/>
        <v>0</v>
      </c>
      <c r="E177" s="135"/>
      <c r="F177" s="164">
        <f t="shared" si="149"/>
        <v>0</v>
      </c>
      <c r="G177" s="165"/>
      <c r="H177" s="164">
        <f t="shared" si="150"/>
        <v>0</v>
      </c>
      <c r="I177" s="165"/>
      <c r="J177" s="134">
        <f t="shared" si="151"/>
        <v>0</v>
      </c>
      <c r="K177" s="135"/>
      <c r="L177" s="134">
        <f t="shared" si="152"/>
        <v>0</v>
      </c>
      <c r="M177" s="135"/>
      <c r="N177" s="134">
        <f t="shared" si="153"/>
        <v>0</v>
      </c>
      <c r="O177" s="135"/>
      <c r="P177" s="134">
        <f t="shared" si="154"/>
        <v>0</v>
      </c>
      <c r="Q177" s="135"/>
      <c r="R177" s="134">
        <f t="shared" si="155"/>
        <v>0</v>
      </c>
      <c r="S177" s="135"/>
      <c r="T177" s="134">
        <f t="shared" si="156"/>
        <v>0</v>
      </c>
      <c r="U177" s="135"/>
      <c r="V177" s="23">
        <f t="shared" si="147"/>
        <v>0</v>
      </c>
      <c r="AA177" s="174" t="s">
        <v>17</v>
      </c>
      <c r="AB177" s="174"/>
      <c r="AC177" s="164"/>
      <c r="AD177" s="165"/>
      <c r="AE177" s="164"/>
      <c r="AF177" s="165"/>
      <c r="AG177" s="164"/>
      <c r="AH177" s="165"/>
      <c r="AI177" s="164"/>
      <c r="AJ177" s="165"/>
      <c r="AK177" s="164"/>
      <c r="AL177" s="165"/>
      <c r="AM177" s="164"/>
      <c r="AN177" s="165"/>
      <c r="AO177" s="164"/>
      <c r="AP177" s="165"/>
      <c r="AQ177" s="60"/>
    </row>
    <row r="178" spans="2:43" hidden="1" outlineLevel="1">
      <c r="B178" s="141" t="s">
        <v>18</v>
      </c>
      <c r="C178" s="141"/>
      <c r="D178" s="134">
        <f t="shared" si="148"/>
        <v>0</v>
      </c>
      <c r="E178" s="135"/>
      <c r="F178" s="164">
        <f t="shared" si="149"/>
        <v>0</v>
      </c>
      <c r="G178" s="165"/>
      <c r="H178" s="164">
        <f t="shared" si="150"/>
        <v>0</v>
      </c>
      <c r="I178" s="165"/>
      <c r="J178" s="134">
        <f t="shared" si="151"/>
        <v>0</v>
      </c>
      <c r="K178" s="135"/>
      <c r="L178" s="134">
        <f t="shared" si="152"/>
        <v>0</v>
      </c>
      <c r="M178" s="135"/>
      <c r="N178" s="134">
        <f t="shared" si="153"/>
        <v>0</v>
      </c>
      <c r="O178" s="135"/>
      <c r="P178" s="134">
        <f t="shared" si="154"/>
        <v>0</v>
      </c>
      <c r="Q178" s="135"/>
      <c r="R178" s="134">
        <f t="shared" si="155"/>
        <v>0</v>
      </c>
      <c r="S178" s="135"/>
      <c r="T178" s="134">
        <f t="shared" si="156"/>
        <v>0</v>
      </c>
      <c r="U178" s="135"/>
      <c r="V178" s="23">
        <f t="shared" si="147"/>
        <v>0</v>
      </c>
      <c r="AA178" s="175" t="s">
        <v>18</v>
      </c>
      <c r="AB178" s="175"/>
      <c r="AC178" s="164"/>
      <c r="AD178" s="165"/>
      <c r="AE178" s="164"/>
      <c r="AF178" s="165"/>
      <c r="AG178" s="164"/>
      <c r="AH178" s="165"/>
      <c r="AI178" s="164"/>
      <c r="AJ178" s="165"/>
      <c r="AK178" s="164"/>
      <c r="AL178" s="165"/>
      <c r="AM178" s="164"/>
      <c r="AN178" s="165"/>
      <c r="AO178" s="164"/>
      <c r="AP178" s="165"/>
      <c r="AQ178" s="60"/>
    </row>
    <row r="179" spans="2:43" hidden="1" outlineLevel="1">
      <c r="B179" s="137" t="s">
        <v>19</v>
      </c>
      <c r="C179" s="137"/>
      <c r="D179" s="134">
        <f t="shared" si="148"/>
        <v>0</v>
      </c>
      <c r="E179" s="135"/>
      <c r="F179" s="164">
        <f t="shared" si="149"/>
        <v>0</v>
      </c>
      <c r="G179" s="165"/>
      <c r="H179" s="164">
        <f t="shared" si="150"/>
        <v>0</v>
      </c>
      <c r="I179" s="165"/>
      <c r="J179" s="134">
        <f t="shared" si="151"/>
        <v>0</v>
      </c>
      <c r="K179" s="135"/>
      <c r="L179" s="134">
        <f t="shared" si="152"/>
        <v>0</v>
      </c>
      <c r="M179" s="135"/>
      <c r="N179" s="134">
        <f t="shared" si="153"/>
        <v>0</v>
      </c>
      <c r="O179" s="135"/>
      <c r="P179" s="134">
        <f t="shared" si="154"/>
        <v>0</v>
      </c>
      <c r="Q179" s="135"/>
      <c r="R179" s="134">
        <f t="shared" si="155"/>
        <v>0</v>
      </c>
      <c r="S179" s="135"/>
      <c r="T179" s="134">
        <f t="shared" si="156"/>
        <v>0</v>
      </c>
      <c r="U179" s="135"/>
      <c r="V179" s="23">
        <f t="shared" si="147"/>
        <v>0</v>
      </c>
      <c r="AA179" s="175" t="s">
        <v>19</v>
      </c>
      <c r="AB179" s="175"/>
      <c r="AC179" s="164"/>
      <c r="AD179" s="165"/>
      <c r="AE179" s="164"/>
      <c r="AF179" s="165"/>
      <c r="AG179" s="164"/>
      <c r="AH179" s="165"/>
      <c r="AI179" s="164"/>
      <c r="AJ179" s="165"/>
      <c r="AK179" s="164"/>
      <c r="AL179" s="165"/>
      <c r="AM179" s="164"/>
      <c r="AN179" s="165"/>
      <c r="AO179" s="164"/>
      <c r="AP179" s="165"/>
      <c r="AQ179" s="60"/>
    </row>
    <row r="180" spans="2:43" hidden="1" outlineLevel="1">
      <c r="B180" s="137" t="s">
        <v>20</v>
      </c>
      <c r="C180" s="137"/>
      <c r="D180" s="134">
        <f t="shared" si="148"/>
        <v>0</v>
      </c>
      <c r="E180" s="135"/>
      <c r="F180" s="164">
        <f t="shared" si="149"/>
        <v>0</v>
      </c>
      <c r="G180" s="165"/>
      <c r="H180" s="164">
        <f t="shared" si="150"/>
        <v>0</v>
      </c>
      <c r="I180" s="165"/>
      <c r="J180" s="134">
        <f t="shared" si="151"/>
        <v>0</v>
      </c>
      <c r="K180" s="135"/>
      <c r="L180" s="134">
        <f t="shared" si="152"/>
        <v>0</v>
      </c>
      <c r="M180" s="135"/>
      <c r="N180" s="134">
        <f t="shared" si="153"/>
        <v>0</v>
      </c>
      <c r="O180" s="135"/>
      <c r="P180" s="134">
        <f t="shared" si="154"/>
        <v>0</v>
      </c>
      <c r="Q180" s="135"/>
      <c r="R180" s="134">
        <f t="shared" si="155"/>
        <v>0</v>
      </c>
      <c r="S180" s="135"/>
      <c r="T180" s="134">
        <f t="shared" si="156"/>
        <v>0</v>
      </c>
      <c r="U180" s="135"/>
      <c r="V180" s="23">
        <f t="shared" si="147"/>
        <v>0</v>
      </c>
      <c r="AA180" s="175" t="s">
        <v>20</v>
      </c>
      <c r="AB180" s="175"/>
      <c r="AC180" s="164"/>
      <c r="AD180" s="165"/>
      <c r="AE180" s="164"/>
      <c r="AF180" s="165"/>
      <c r="AG180" s="164"/>
      <c r="AH180" s="165"/>
      <c r="AI180" s="164"/>
      <c r="AJ180" s="165"/>
      <c r="AK180" s="164"/>
      <c r="AL180" s="165"/>
      <c r="AM180" s="164"/>
      <c r="AN180" s="165"/>
      <c r="AO180" s="164"/>
      <c r="AP180" s="165"/>
      <c r="AQ180" s="60"/>
    </row>
    <row r="181" spans="2:43" hidden="1" outlineLevel="1">
      <c r="B181" s="151" t="s">
        <v>21</v>
      </c>
      <c r="C181" s="152"/>
      <c r="D181" s="169">
        <f>+SUM(D182:E186)</f>
        <v>0</v>
      </c>
      <c r="E181" s="170"/>
      <c r="F181" s="162">
        <f>+SUM(F182:G186)</f>
        <v>0</v>
      </c>
      <c r="G181" s="163"/>
      <c r="H181" s="162">
        <f>+SUM(H182:I186)</f>
        <v>0</v>
      </c>
      <c r="I181" s="163"/>
      <c r="J181" s="169">
        <f>+SUM(J182:K186)</f>
        <v>0</v>
      </c>
      <c r="K181" s="170"/>
      <c r="L181" s="169">
        <f>+SUM(L182:M186)</f>
        <v>0</v>
      </c>
      <c r="M181" s="170"/>
      <c r="N181" s="169">
        <f>+SUM(N182:O186)</f>
        <v>0</v>
      </c>
      <c r="O181" s="170"/>
      <c r="P181" s="169">
        <f>+SUM(P182:Q186)</f>
        <v>0</v>
      </c>
      <c r="Q181" s="170"/>
      <c r="R181" s="169">
        <f>+SUM(R182:S186)</f>
        <v>0</v>
      </c>
      <c r="S181" s="170"/>
      <c r="T181" s="134">
        <f>+SUM(T182:U186)</f>
        <v>0</v>
      </c>
      <c r="U181" s="135"/>
      <c r="V181" s="23">
        <f t="shared" si="147"/>
        <v>0</v>
      </c>
      <c r="AA181" s="176" t="s">
        <v>21</v>
      </c>
      <c r="AB181" s="177"/>
      <c r="AC181" s="162"/>
      <c r="AD181" s="163"/>
      <c r="AE181" s="162"/>
      <c r="AF181" s="163"/>
      <c r="AG181" s="162"/>
      <c r="AH181" s="163"/>
      <c r="AI181" s="162"/>
      <c r="AJ181" s="163"/>
      <c r="AK181" s="162"/>
      <c r="AL181" s="163"/>
      <c r="AM181" s="162"/>
      <c r="AN181" s="163"/>
      <c r="AO181" s="164"/>
      <c r="AP181" s="165"/>
      <c r="AQ181" s="60"/>
    </row>
    <row r="182" spans="2:43" hidden="1" outlineLevel="1">
      <c r="B182" s="137" t="s">
        <v>22</v>
      </c>
      <c r="C182" s="137"/>
      <c r="D182" s="134">
        <f t="shared" ref="D182:D187" si="157">ROUND(AC182*$C$145,0)</f>
        <v>0</v>
      </c>
      <c r="E182" s="135"/>
      <c r="F182" s="164">
        <f t="shared" ref="F182:F187" si="158">ROUND(AE182*$C$145,0)</f>
        <v>0</v>
      </c>
      <c r="G182" s="165"/>
      <c r="H182" s="164">
        <f t="shared" ref="H182:H187" si="159">ROUND(AG182*$C$145,0)</f>
        <v>0</v>
      </c>
      <c r="I182" s="165"/>
      <c r="J182" s="134">
        <f t="shared" ref="J182:J187" si="160">ROUND(AE182*$C$145,0)</f>
        <v>0</v>
      </c>
      <c r="K182" s="135"/>
      <c r="L182" s="134">
        <f t="shared" ref="L182:L187" si="161">ROUND(AG182*$C$145,0)</f>
        <v>0</v>
      </c>
      <c r="M182" s="135"/>
      <c r="N182" s="134">
        <f t="shared" ref="N182:N187" si="162">ROUND(AI182*$C$145,0)</f>
        <v>0</v>
      </c>
      <c r="O182" s="135"/>
      <c r="P182" s="134">
        <f t="shared" ref="P182:P187" si="163">ROUND(AK182*$C$145,0)</f>
        <v>0</v>
      </c>
      <c r="Q182" s="135"/>
      <c r="R182" s="134">
        <f t="shared" ref="R182:R187" si="164">ROUND(AM182*$C$145,0)</f>
        <v>0</v>
      </c>
      <c r="S182" s="135"/>
      <c r="T182" s="134">
        <f t="shared" ref="T182:T187" si="165">ROUND(AO182*$C$145,0)</f>
        <v>0</v>
      </c>
      <c r="U182" s="135"/>
      <c r="V182" s="23">
        <f t="shared" si="147"/>
        <v>0</v>
      </c>
      <c r="AA182" s="175" t="s">
        <v>22</v>
      </c>
      <c r="AB182" s="175"/>
      <c r="AC182" s="164"/>
      <c r="AD182" s="165"/>
      <c r="AE182" s="164"/>
      <c r="AF182" s="165"/>
      <c r="AG182" s="164"/>
      <c r="AH182" s="165"/>
      <c r="AI182" s="164"/>
      <c r="AJ182" s="165"/>
      <c r="AK182" s="164"/>
      <c r="AL182" s="165"/>
      <c r="AM182" s="164"/>
      <c r="AN182" s="165"/>
      <c r="AO182" s="164"/>
      <c r="AP182" s="165"/>
      <c r="AQ182" s="60"/>
    </row>
    <row r="183" spans="2:43" hidden="1" outlineLevel="1">
      <c r="B183" s="137" t="s">
        <v>23</v>
      </c>
      <c r="C183" s="137"/>
      <c r="D183" s="134">
        <f t="shared" si="157"/>
        <v>0</v>
      </c>
      <c r="E183" s="135"/>
      <c r="F183" s="164">
        <f t="shared" si="158"/>
        <v>0</v>
      </c>
      <c r="G183" s="165"/>
      <c r="H183" s="164">
        <f t="shared" si="159"/>
        <v>0</v>
      </c>
      <c r="I183" s="165"/>
      <c r="J183" s="134">
        <f t="shared" si="160"/>
        <v>0</v>
      </c>
      <c r="K183" s="135"/>
      <c r="L183" s="134">
        <f t="shared" si="161"/>
        <v>0</v>
      </c>
      <c r="M183" s="135"/>
      <c r="N183" s="134">
        <f t="shared" si="162"/>
        <v>0</v>
      </c>
      <c r="O183" s="135"/>
      <c r="P183" s="134">
        <f t="shared" si="163"/>
        <v>0</v>
      </c>
      <c r="Q183" s="135"/>
      <c r="R183" s="134">
        <f t="shared" si="164"/>
        <v>0</v>
      </c>
      <c r="S183" s="135"/>
      <c r="T183" s="134">
        <f t="shared" si="165"/>
        <v>0</v>
      </c>
      <c r="U183" s="135"/>
      <c r="V183" s="23">
        <f t="shared" si="147"/>
        <v>0</v>
      </c>
      <c r="AA183" s="175" t="s">
        <v>23</v>
      </c>
      <c r="AB183" s="175"/>
      <c r="AC183" s="164"/>
      <c r="AD183" s="165"/>
      <c r="AE183" s="164"/>
      <c r="AF183" s="165"/>
      <c r="AG183" s="164"/>
      <c r="AH183" s="165"/>
      <c r="AI183" s="164"/>
      <c r="AJ183" s="165"/>
      <c r="AK183" s="164"/>
      <c r="AL183" s="165"/>
      <c r="AM183" s="164"/>
      <c r="AN183" s="165"/>
      <c r="AO183" s="164"/>
      <c r="AP183" s="165"/>
      <c r="AQ183" s="60"/>
    </row>
    <row r="184" spans="2:43" hidden="1" outlineLevel="1">
      <c r="B184" s="133" t="s">
        <v>15</v>
      </c>
      <c r="C184" s="133"/>
      <c r="D184" s="134">
        <f t="shared" si="157"/>
        <v>0</v>
      </c>
      <c r="E184" s="135"/>
      <c r="F184" s="164">
        <f t="shared" si="158"/>
        <v>0</v>
      </c>
      <c r="G184" s="165"/>
      <c r="H184" s="164">
        <f t="shared" si="159"/>
        <v>0</v>
      </c>
      <c r="I184" s="165"/>
      <c r="J184" s="134">
        <f t="shared" si="160"/>
        <v>0</v>
      </c>
      <c r="K184" s="135"/>
      <c r="L184" s="134">
        <f t="shared" si="161"/>
        <v>0</v>
      </c>
      <c r="M184" s="135"/>
      <c r="N184" s="134">
        <f t="shared" si="162"/>
        <v>0</v>
      </c>
      <c r="O184" s="135"/>
      <c r="P184" s="134">
        <f t="shared" si="163"/>
        <v>0</v>
      </c>
      <c r="Q184" s="135"/>
      <c r="R184" s="134">
        <f t="shared" si="164"/>
        <v>0</v>
      </c>
      <c r="S184" s="135"/>
      <c r="T184" s="134">
        <f t="shared" si="165"/>
        <v>0</v>
      </c>
      <c r="U184" s="135"/>
      <c r="V184" s="23">
        <f t="shared" si="147"/>
        <v>0</v>
      </c>
      <c r="AA184" s="174" t="s">
        <v>15</v>
      </c>
      <c r="AB184" s="174"/>
      <c r="AC184" s="164"/>
      <c r="AD184" s="165"/>
      <c r="AE184" s="164"/>
      <c r="AF184" s="165"/>
      <c r="AG184" s="164"/>
      <c r="AH184" s="165"/>
      <c r="AI184" s="164"/>
      <c r="AJ184" s="165"/>
      <c r="AK184" s="164"/>
      <c r="AL184" s="165"/>
      <c r="AM184" s="164"/>
      <c r="AN184" s="165"/>
      <c r="AO184" s="164"/>
      <c r="AP184" s="165"/>
      <c r="AQ184" s="60"/>
    </row>
    <row r="185" spans="2:43" hidden="1" outlineLevel="1">
      <c r="B185" s="137" t="s">
        <v>19</v>
      </c>
      <c r="C185" s="137"/>
      <c r="D185" s="134">
        <f t="shared" si="157"/>
        <v>0</v>
      </c>
      <c r="E185" s="135"/>
      <c r="F185" s="164">
        <f t="shared" si="158"/>
        <v>0</v>
      </c>
      <c r="G185" s="165"/>
      <c r="H185" s="164">
        <f t="shared" si="159"/>
        <v>0</v>
      </c>
      <c r="I185" s="165"/>
      <c r="J185" s="134">
        <f t="shared" si="160"/>
        <v>0</v>
      </c>
      <c r="K185" s="135"/>
      <c r="L185" s="134">
        <f t="shared" si="161"/>
        <v>0</v>
      </c>
      <c r="M185" s="135"/>
      <c r="N185" s="134">
        <f t="shared" si="162"/>
        <v>0</v>
      </c>
      <c r="O185" s="135"/>
      <c r="P185" s="134">
        <f t="shared" si="163"/>
        <v>0</v>
      </c>
      <c r="Q185" s="135"/>
      <c r="R185" s="134">
        <f t="shared" si="164"/>
        <v>0</v>
      </c>
      <c r="S185" s="135"/>
      <c r="T185" s="134">
        <f t="shared" si="165"/>
        <v>0</v>
      </c>
      <c r="U185" s="135"/>
      <c r="V185" s="23">
        <f t="shared" si="147"/>
        <v>0</v>
      </c>
      <c r="AA185" s="175" t="s">
        <v>19</v>
      </c>
      <c r="AB185" s="175"/>
      <c r="AC185" s="164"/>
      <c r="AD185" s="165"/>
      <c r="AE185" s="164"/>
      <c r="AF185" s="165"/>
      <c r="AG185" s="164"/>
      <c r="AH185" s="165"/>
      <c r="AI185" s="164"/>
      <c r="AJ185" s="165"/>
      <c r="AK185" s="164"/>
      <c r="AL185" s="165"/>
      <c r="AM185" s="164"/>
      <c r="AN185" s="165"/>
      <c r="AO185" s="164"/>
      <c r="AP185" s="165"/>
      <c r="AQ185" s="60"/>
    </row>
    <row r="186" spans="2:43" hidden="1" outlineLevel="1">
      <c r="B186" s="133" t="s">
        <v>20</v>
      </c>
      <c r="C186" s="133"/>
      <c r="D186" s="134">
        <f t="shared" si="157"/>
        <v>0</v>
      </c>
      <c r="E186" s="135"/>
      <c r="F186" s="164">
        <f t="shared" si="158"/>
        <v>0</v>
      </c>
      <c r="G186" s="165"/>
      <c r="H186" s="164">
        <f t="shared" si="159"/>
        <v>0</v>
      </c>
      <c r="I186" s="165"/>
      <c r="J186" s="134">
        <f t="shared" si="160"/>
        <v>0</v>
      </c>
      <c r="K186" s="135"/>
      <c r="L186" s="134">
        <f t="shared" si="161"/>
        <v>0</v>
      </c>
      <c r="M186" s="135"/>
      <c r="N186" s="134">
        <f t="shared" si="162"/>
        <v>0</v>
      </c>
      <c r="O186" s="135"/>
      <c r="P186" s="134">
        <f t="shared" si="163"/>
        <v>0</v>
      </c>
      <c r="Q186" s="135"/>
      <c r="R186" s="134">
        <f t="shared" si="164"/>
        <v>0</v>
      </c>
      <c r="S186" s="135"/>
      <c r="T186" s="134">
        <f t="shared" si="165"/>
        <v>0</v>
      </c>
      <c r="U186" s="135"/>
      <c r="V186" s="23">
        <f t="shared" si="147"/>
        <v>0</v>
      </c>
      <c r="AA186" s="174" t="s">
        <v>20</v>
      </c>
      <c r="AB186" s="174"/>
      <c r="AC186" s="164"/>
      <c r="AD186" s="165"/>
      <c r="AE186" s="164"/>
      <c r="AF186" s="165"/>
      <c r="AG186" s="164"/>
      <c r="AH186" s="165"/>
      <c r="AI186" s="164"/>
      <c r="AJ186" s="165"/>
      <c r="AK186" s="164"/>
      <c r="AL186" s="165"/>
      <c r="AM186" s="164"/>
      <c r="AN186" s="165"/>
      <c r="AO186" s="164"/>
      <c r="AP186" s="165"/>
      <c r="AQ186" s="60"/>
    </row>
    <row r="187" spans="2:43" hidden="1" outlineLevel="1">
      <c r="B187" s="153" t="s">
        <v>24</v>
      </c>
      <c r="C187" s="154"/>
      <c r="D187" s="134">
        <f t="shared" si="157"/>
        <v>0</v>
      </c>
      <c r="E187" s="135"/>
      <c r="F187" s="164">
        <f t="shared" si="158"/>
        <v>0</v>
      </c>
      <c r="G187" s="165"/>
      <c r="H187" s="164">
        <f t="shared" si="159"/>
        <v>0</v>
      </c>
      <c r="I187" s="165"/>
      <c r="J187" s="134">
        <f t="shared" si="160"/>
        <v>0</v>
      </c>
      <c r="K187" s="135"/>
      <c r="L187" s="134">
        <f t="shared" si="161"/>
        <v>0</v>
      </c>
      <c r="M187" s="135"/>
      <c r="N187" s="134">
        <f t="shared" si="162"/>
        <v>0</v>
      </c>
      <c r="O187" s="135"/>
      <c r="P187" s="134">
        <f t="shared" si="163"/>
        <v>0</v>
      </c>
      <c r="Q187" s="135"/>
      <c r="R187" s="134">
        <f t="shared" si="164"/>
        <v>0</v>
      </c>
      <c r="S187" s="135"/>
      <c r="T187" s="134">
        <f t="shared" si="165"/>
        <v>0</v>
      </c>
      <c r="U187" s="135"/>
      <c r="V187" s="23">
        <f t="shared" si="147"/>
        <v>0</v>
      </c>
      <c r="AA187" s="172" t="s">
        <v>24</v>
      </c>
      <c r="AB187" s="173"/>
      <c r="AC187" s="164"/>
      <c r="AD187" s="165"/>
      <c r="AE187" s="164"/>
      <c r="AF187" s="165"/>
      <c r="AG187" s="164"/>
      <c r="AH187" s="165"/>
      <c r="AI187" s="164"/>
      <c r="AJ187" s="165"/>
      <c r="AK187" s="164"/>
      <c r="AL187" s="165"/>
      <c r="AM187" s="164"/>
      <c r="AN187" s="165"/>
      <c r="AO187" s="164"/>
      <c r="AP187" s="165"/>
      <c r="AQ187" s="60"/>
    </row>
    <row r="188" spans="2:43" hidden="1" outlineLevel="1">
      <c r="B188" s="156" t="s">
        <v>34</v>
      </c>
      <c r="C188" s="156"/>
      <c r="D188" s="169">
        <f>+D171+D181+D187</f>
        <v>0</v>
      </c>
      <c r="E188" s="170"/>
      <c r="F188" s="162">
        <f>+F171+F181+F187</f>
        <v>0</v>
      </c>
      <c r="G188" s="163"/>
      <c r="H188" s="162">
        <f>+H171+H181+H187</f>
        <v>0</v>
      </c>
      <c r="I188" s="163"/>
      <c r="J188" s="169">
        <f>+J171+J181+J187</f>
        <v>0</v>
      </c>
      <c r="K188" s="170"/>
      <c r="L188" s="169">
        <f>+L171+L181+L187</f>
        <v>0</v>
      </c>
      <c r="M188" s="170"/>
      <c r="N188" s="169">
        <f>+N171+N181+N187</f>
        <v>0</v>
      </c>
      <c r="O188" s="170"/>
      <c r="P188" s="169">
        <f>+P171+P181+P187</f>
        <v>0</v>
      </c>
      <c r="Q188" s="170"/>
      <c r="R188" s="169">
        <f>+R171+R181+R187</f>
        <v>0</v>
      </c>
      <c r="S188" s="170"/>
      <c r="T188" s="134">
        <f>+T171+T181+T187</f>
        <v>0</v>
      </c>
      <c r="U188" s="135"/>
      <c r="V188" s="23">
        <f t="shared" si="147"/>
        <v>0</v>
      </c>
      <c r="AA188" s="171" t="s">
        <v>34</v>
      </c>
      <c r="AB188" s="171"/>
      <c r="AC188" s="162"/>
      <c r="AD188" s="163"/>
      <c r="AE188" s="162"/>
      <c r="AF188" s="163"/>
      <c r="AG188" s="162"/>
      <c r="AH188" s="163"/>
      <c r="AI188" s="162"/>
      <c r="AJ188" s="163"/>
      <c r="AK188" s="162"/>
      <c r="AL188" s="163"/>
      <c r="AM188" s="162"/>
      <c r="AN188" s="163"/>
      <c r="AO188" s="164"/>
      <c r="AP188" s="165"/>
      <c r="AQ188" s="60"/>
    </row>
    <row r="189" spans="2:43" hidden="1" outlineLevel="1">
      <c r="Y189" s="21">
        <f>+T165-V188</f>
        <v>67200</v>
      </c>
    </row>
    <row r="190" spans="2:43" collapsed="1"/>
  </sheetData>
  <mergeCells count="2443">
    <mergeCell ref="AC52:AD52"/>
    <mergeCell ref="AE52:AF52"/>
    <mergeCell ref="AG52:AH52"/>
    <mergeCell ref="AI52:AJ52"/>
    <mergeCell ref="AK52:AL52"/>
    <mergeCell ref="AM52:AN52"/>
    <mergeCell ref="AO52:AP52"/>
    <mergeCell ref="AM53:AN53"/>
    <mergeCell ref="AO53:AP53"/>
    <mergeCell ref="AG54:AH54"/>
    <mergeCell ref="AI54:AJ54"/>
    <mergeCell ref="AK54:AL54"/>
    <mergeCell ref="AM54:AN54"/>
    <mergeCell ref="AO54:AP54"/>
    <mergeCell ref="AC53:AD53"/>
    <mergeCell ref="AE53:AF53"/>
    <mergeCell ref="AG53:AH53"/>
    <mergeCell ref="AI53:AJ53"/>
    <mergeCell ref="AK53:AL53"/>
    <mergeCell ref="AK61:AL61"/>
    <mergeCell ref="AC56:AD56"/>
    <mergeCell ref="AE56:AF56"/>
    <mergeCell ref="AG56:AH56"/>
    <mergeCell ref="AI56:AJ56"/>
    <mergeCell ref="AK56:AL56"/>
    <mergeCell ref="AM56:AN56"/>
    <mergeCell ref="AO56:AP56"/>
    <mergeCell ref="AC55:AD55"/>
    <mergeCell ref="AE55:AF55"/>
    <mergeCell ref="AG55:AH55"/>
    <mergeCell ref="AI55:AJ55"/>
    <mergeCell ref="AK55:AL55"/>
    <mergeCell ref="AM57:AN57"/>
    <mergeCell ref="AO57:AP57"/>
    <mergeCell ref="AC58:AD58"/>
    <mergeCell ref="AE58:AF58"/>
    <mergeCell ref="AG58:AH58"/>
    <mergeCell ref="AI58:AJ58"/>
    <mergeCell ref="AK58:AL58"/>
    <mergeCell ref="AM58:AN58"/>
    <mergeCell ref="AO58:AP58"/>
    <mergeCell ref="AC57:AD57"/>
    <mergeCell ref="AE57:AF57"/>
    <mergeCell ref="AG57:AH57"/>
    <mergeCell ref="AI57:AJ57"/>
    <mergeCell ref="AK57:AL57"/>
    <mergeCell ref="AC65:AD65"/>
    <mergeCell ref="AE65:AF65"/>
    <mergeCell ref="AG65:AH65"/>
    <mergeCell ref="AI65:AJ65"/>
    <mergeCell ref="AK65:AL65"/>
    <mergeCell ref="AM59:AN59"/>
    <mergeCell ref="AO59:AP59"/>
    <mergeCell ref="AC60:AD60"/>
    <mergeCell ref="AE60:AF60"/>
    <mergeCell ref="AG60:AH60"/>
    <mergeCell ref="AI60:AJ60"/>
    <mergeCell ref="AK60:AL60"/>
    <mergeCell ref="AM60:AN60"/>
    <mergeCell ref="AO60:AP60"/>
    <mergeCell ref="AC59:AD59"/>
    <mergeCell ref="AE59:AF59"/>
    <mergeCell ref="AG59:AH59"/>
    <mergeCell ref="AI59:AJ59"/>
    <mergeCell ref="AK59:AL59"/>
    <mergeCell ref="AM61:AN61"/>
    <mergeCell ref="AO61:AP61"/>
    <mergeCell ref="AC62:AD62"/>
    <mergeCell ref="AE62:AF62"/>
    <mergeCell ref="AG62:AH62"/>
    <mergeCell ref="AI62:AJ62"/>
    <mergeCell ref="AK62:AL62"/>
    <mergeCell ref="AM62:AN62"/>
    <mergeCell ref="AO62:AP62"/>
    <mergeCell ref="AC61:AD61"/>
    <mergeCell ref="AE61:AF61"/>
    <mergeCell ref="AG61:AH61"/>
    <mergeCell ref="AI61:AJ61"/>
    <mergeCell ref="AI68:AJ68"/>
    <mergeCell ref="AK68:AL68"/>
    <mergeCell ref="AM68:AN68"/>
    <mergeCell ref="AO68:AP68"/>
    <mergeCell ref="AC67:AD67"/>
    <mergeCell ref="AE67:AF67"/>
    <mergeCell ref="AG67:AH67"/>
    <mergeCell ref="AI67:AJ67"/>
    <mergeCell ref="AK67:AL67"/>
    <mergeCell ref="AM63:AN63"/>
    <mergeCell ref="AO63:AP63"/>
    <mergeCell ref="AC64:AD64"/>
    <mergeCell ref="AE64:AF64"/>
    <mergeCell ref="AG64:AH64"/>
    <mergeCell ref="AI64:AJ64"/>
    <mergeCell ref="AK64:AL64"/>
    <mergeCell ref="AM64:AN64"/>
    <mergeCell ref="AO64:AP64"/>
    <mergeCell ref="AC63:AD63"/>
    <mergeCell ref="AE63:AF63"/>
    <mergeCell ref="AG63:AH63"/>
    <mergeCell ref="AI63:AJ63"/>
    <mergeCell ref="AK63:AL63"/>
    <mergeCell ref="AM65:AN65"/>
    <mergeCell ref="AO65:AP65"/>
    <mergeCell ref="AC66:AD66"/>
    <mergeCell ref="AE66:AF66"/>
    <mergeCell ref="AG66:AH66"/>
    <mergeCell ref="AI66:AJ66"/>
    <mergeCell ref="AK66:AL66"/>
    <mergeCell ref="AM66:AN66"/>
    <mergeCell ref="AO66:AP66"/>
    <mergeCell ref="B1:V1"/>
    <mergeCell ref="B3:C3"/>
    <mergeCell ref="D3:E3"/>
    <mergeCell ref="J3:K3"/>
    <mergeCell ref="L3:M3"/>
    <mergeCell ref="N3:O3"/>
    <mergeCell ref="P3:Q3"/>
    <mergeCell ref="R5:S5"/>
    <mergeCell ref="T5:U5"/>
    <mergeCell ref="B6:C6"/>
    <mergeCell ref="D6:E6"/>
    <mergeCell ref="J6:K6"/>
    <mergeCell ref="L6:M6"/>
    <mergeCell ref="N6:O6"/>
    <mergeCell ref="P6:Q6"/>
    <mergeCell ref="R6:S6"/>
    <mergeCell ref="T6:U6"/>
    <mergeCell ref="B5:C5"/>
    <mergeCell ref="D5:E5"/>
    <mergeCell ref="J5:K5"/>
    <mergeCell ref="L5:M5"/>
    <mergeCell ref="N5:O5"/>
    <mergeCell ref="P5:Q5"/>
    <mergeCell ref="R3:S3"/>
    <mergeCell ref="T3:U3"/>
    <mergeCell ref="B4:C4"/>
    <mergeCell ref="D4:E4"/>
    <mergeCell ref="J4:K4"/>
    <mergeCell ref="L4:M4"/>
    <mergeCell ref="N4:O4"/>
    <mergeCell ref="P4:Q4"/>
    <mergeCell ref="R4:S4"/>
    <mergeCell ref="T4:U4"/>
    <mergeCell ref="R9:S9"/>
    <mergeCell ref="T9:U9"/>
    <mergeCell ref="B10:C10"/>
    <mergeCell ref="D10:E10"/>
    <mergeCell ref="J10:K10"/>
    <mergeCell ref="L10:M10"/>
    <mergeCell ref="N10:O10"/>
    <mergeCell ref="P10:Q10"/>
    <mergeCell ref="R10:S10"/>
    <mergeCell ref="T10:U10"/>
    <mergeCell ref="B9:C9"/>
    <mergeCell ref="D9:E9"/>
    <mergeCell ref="J9:K9"/>
    <mergeCell ref="L9:M9"/>
    <mergeCell ref="N9:O9"/>
    <mergeCell ref="P9:Q9"/>
    <mergeCell ref="R7:S7"/>
    <mergeCell ref="T7:U7"/>
    <mergeCell ref="B8:C8"/>
    <mergeCell ref="D8:E8"/>
    <mergeCell ref="J8:K8"/>
    <mergeCell ref="L8:M8"/>
    <mergeCell ref="N8:O8"/>
    <mergeCell ref="P8:Q8"/>
    <mergeCell ref="R8:S8"/>
    <mergeCell ref="T8:U8"/>
    <mergeCell ref="B7:C7"/>
    <mergeCell ref="D7:E7"/>
    <mergeCell ref="J7:K7"/>
    <mergeCell ref="L7:M7"/>
    <mergeCell ref="N7:O7"/>
    <mergeCell ref="P7:Q7"/>
    <mergeCell ref="R13:S13"/>
    <mergeCell ref="T13:U13"/>
    <mergeCell ref="B14:C14"/>
    <mergeCell ref="D14:E14"/>
    <mergeCell ref="J14:K14"/>
    <mergeCell ref="L14:M14"/>
    <mergeCell ref="N14:O14"/>
    <mergeCell ref="P14:Q14"/>
    <mergeCell ref="R14:S14"/>
    <mergeCell ref="T14:U14"/>
    <mergeCell ref="B13:C13"/>
    <mergeCell ref="D13:E13"/>
    <mergeCell ref="J13:K13"/>
    <mergeCell ref="L13:M13"/>
    <mergeCell ref="N13:O13"/>
    <mergeCell ref="P13:Q13"/>
    <mergeCell ref="R11:S11"/>
    <mergeCell ref="T11:U11"/>
    <mergeCell ref="B12:C12"/>
    <mergeCell ref="D12:E12"/>
    <mergeCell ref="J12:K12"/>
    <mergeCell ref="L12:M12"/>
    <mergeCell ref="N12:O12"/>
    <mergeCell ref="P12:Q12"/>
    <mergeCell ref="R12:S12"/>
    <mergeCell ref="T12:U12"/>
    <mergeCell ref="B11:C11"/>
    <mergeCell ref="D11:E11"/>
    <mergeCell ref="J11:K11"/>
    <mergeCell ref="L11:M11"/>
    <mergeCell ref="N11:O11"/>
    <mergeCell ref="P11:Q11"/>
    <mergeCell ref="R17:S17"/>
    <mergeCell ref="T17:U17"/>
    <mergeCell ref="B18:C18"/>
    <mergeCell ref="D18:E18"/>
    <mergeCell ref="J18:K18"/>
    <mergeCell ref="L18:M18"/>
    <mergeCell ref="N18:O18"/>
    <mergeCell ref="P18:Q18"/>
    <mergeCell ref="R18:S18"/>
    <mergeCell ref="T18:U18"/>
    <mergeCell ref="B17:C17"/>
    <mergeCell ref="D17:E17"/>
    <mergeCell ref="J17:K17"/>
    <mergeCell ref="L17:M17"/>
    <mergeCell ref="N17:O17"/>
    <mergeCell ref="P17:Q17"/>
    <mergeCell ref="R15:S15"/>
    <mergeCell ref="T15:U15"/>
    <mergeCell ref="B16:C16"/>
    <mergeCell ref="D16:E16"/>
    <mergeCell ref="J16:K16"/>
    <mergeCell ref="L16:M16"/>
    <mergeCell ref="N16:O16"/>
    <mergeCell ref="P16:Q16"/>
    <mergeCell ref="R16:S16"/>
    <mergeCell ref="T16:U16"/>
    <mergeCell ref="B15:C15"/>
    <mergeCell ref="D15:E15"/>
    <mergeCell ref="J15:K15"/>
    <mergeCell ref="L15:M15"/>
    <mergeCell ref="N15:O15"/>
    <mergeCell ref="P15:Q15"/>
    <mergeCell ref="R21:S21"/>
    <mergeCell ref="T21:U21"/>
    <mergeCell ref="B25:C26"/>
    <mergeCell ref="D25:E26"/>
    <mergeCell ref="J25:K26"/>
    <mergeCell ref="L25:M26"/>
    <mergeCell ref="N25:O26"/>
    <mergeCell ref="P25:Q26"/>
    <mergeCell ref="R25:S26"/>
    <mergeCell ref="T25:U26"/>
    <mergeCell ref="B21:C21"/>
    <mergeCell ref="D21:E21"/>
    <mergeCell ref="J21:K21"/>
    <mergeCell ref="L21:M21"/>
    <mergeCell ref="N21:O21"/>
    <mergeCell ref="P21:Q21"/>
    <mergeCell ref="R19:S19"/>
    <mergeCell ref="T19:U19"/>
    <mergeCell ref="B20:C20"/>
    <mergeCell ref="D20:E20"/>
    <mergeCell ref="J20:K20"/>
    <mergeCell ref="L20:M20"/>
    <mergeCell ref="N20:O20"/>
    <mergeCell ref="P20:Q20"/>
    <mergeCell ref="R20:S20"/>
    <mergeCell ref="T20:U20"/>
    <mergeCell ref="B19:C19"/>
    <mergeCell ref="D19:E19"/>
    <mergeCell ref="J19:K19"/>
    <mergeCell ref="L19:M19"/>
    <mergeCell ref="N19:O19"/>
    <mergeCell ref="P19:Q19"/>
    <mergeCell ref="R28:S28"/>
    <mergeCell ref="T28:U28"/>
    <mergeCell ref="B29:C29"/>
    <mergeCell ref="D29:E29"/>
    <mergeCell ref="J29:K29"/>
    <mergeCell ref="L29:M29"/>
    <mergeCell ref="N29:O29"/>
    <mergeCell ref="P29:Q29"/>
    <mergeCell ref="R29:S29"/>
    <mergeCell ref="T29:U29"/>
    <mergeCell ref="B28:C28"/>
    <mergeCell ref="D28:E28"/>
    <mergeCell ref="J28:K28"/>
    <mergeCell ref="L28:M28"/>
    <mergeCell ref="N28:O28"/>
    <mergeCell ref="P28:Q28"/>
    <mergeCell ref="F20:G20"/>
    <mergeCell ref="F21:G21"/>
    <mergeCell ref="F25:G26"/>
    <mergeCell ref="F27:G27"/>
    <mergeCell ref="F28:G28"/>
    <mergeCell ref="F29:G29"/>
    <mergeCell ref="V25:V26"/>
    <mergeCell ref="B27:C27"/>
    <mergeCell ref="D27:E27"/>
    <mergeCell ref="J27:K27"/>
    <mergeCell ref="L27:M27"/>
    <mergeCell ref="N27:O27"/>
    <mergeCell ref="P27:Q27"/>
    <mergeCell ref="R27:S27"/>
    <mergeCell ref="T27:U27"/>
    <mergeCell ref="R32:S32"/>
    <mergeCell ref="T32:U32"/>
    <mergeCell ref="B33:C33"/>
    <mergeCell ref="D33:E33"/>
    <mergeCell ref="J33:K33"/>
    <mergeCell ref="L33:M33"/>
    <mergeCell ref="N33:O33"/>
    <mergeCell ref="P33:Q33"/>
    <mergeCell ref="R33:S33"/>
    <mergeCell ref="T33:U33"/>
    <mergeCell ref="B32:C32"/>
    <mergeCell ref="D32:E32"/>
    <mergeCell ref="J32:K32"/>
    <mergeCell ref="L32:M32"/>
    <mergeCell ref="N32:O32"/>
    <mergeCell ref="P32:Q32"/>
    <mergeCell ref="R30:S30"/>
    <mergeCell ref="T30:U30"/>
    <mergeCell ref="B31:C31"/>
    <mergeCell ref="D31:E31"/>
    <mergeCell ref="J31:K31"/>
    <mergeCell ref="L31:M31"/>
    <mergeCell ref="N31:O31"/>
    <mergeCell ref="P31:Q31"/>
    <mergeCell ref="R31:S31"/>
    <mergeCell ref="T31:U31"/>
    <mergeCell ref="B30:C30"/>
    <mergeCell ref="D30:E30"/>
    <mergeCell ref="J30:K30"/>
    <mergeCell ref="L30:M30"/>
    <mergeCell ref="N30:O30"/>
    <mergeCell ref="P30:Q30"/>
    <mergeCell ref="R36:S36"/>
    <mergeCell ref="T36:U36"/>
    <mergeCell ref="B37:C37"/>
    <mergeCell ref="D37:E37"/>
    <mergeCell ref="J37:K37"/>
    <mergeCell ref="L37:M37"/>
    <mergeCell ref="N37:O37"/>
    <mergeCell ref="P37:Q37"/>
    <mergeCell ref="R37:S37"/>
    <mergeCell ref="T37:U37"/>
    <mergeCell ref="B36:C36"/>
    <mergeCell ref="D36:E36"/>
    <mergeCell ref="J36:K36"/>
    <mergeCell ref="L36:M36"/>
    <mergeCell ref="N36:O36"/>
    <mergeCell ref="P36:Q36"/>
    <mergeCell ref="R34:S34"/>
    <mergeCell ref="T34:U34"/>
    <mergeCell ref="B35:C35"/>
    <mergeCell ref="D35:E35"/>
    <mergeCell ref="J35:K35"/>
    <mergeCell ref="L35:M35"/>
    <mergeCell ref="N35:O35"/>
    <mergeCell ref="P35:Q35"/>
    <mergeCell ref="R35:S35"/>
    <mergeCell ref="T35:U35"/>
    <mergeCell ref="B34:C34"/>
    <mergeCell ref="D34:E34"/>
    <mergeCell ref="J34:K34"/>
    <mergeCell ref="L34:M34"/>
    <mergeCell ref="N34:O34"/>
    <mergeCell ref="P34:Q34"/>
    <mergeCell ref="R40:S40"/>
    <mergeCell ref="T40:U40"/>
    <mergeCell ref="B41:C41"/>
    <mergeCell ref="D41:E41"/>
    <mergeCell ref="J41:K41"/>
    <mergeCell ref="L41:M41"/>
    <mergeCell ref="N41:O41"/>
    <mergeCell ref="P41:Q41"/>
    <mergeCell ref="R41:S41"/>
    <mergeCell ref="T41:U41"/>
    <mergeCell ref="B40:C40"/>
    <mergeCell ref="D40:E40"/>
    <mergeCell ref="J40:K40"/>
    <mergeCell ref="L40:M40"/>
    <mergeCell ref="N40:O40"/>
    <mergeCell ref="P40:Q40"/>
    <mergeCell ref="R38:S38"/>
    <mergeCell ref="T38:U38"/>
    <mergeCell ref="B39:C39"/>
    <mergeCell ref="D39:E39"/>
    <mergeCell ref="J39:K39"/>
    <mergeCell ref="L39:M39"/>
    <mergeCell ref="N39:O39"/>
    <mergeCell ref="P39:Q39"/>
    <mergeCell ref="R39:S39"/>
    <mergeCell ref="T39:U39"/>
    <mergeCell ref="B38:C38"/>
    <mergeCell ref="D38:E38"/>
    <mergeCell ref="J38:K38"/>
    <mergeCell ref="L38:M38"/>
    <mergeCell ref="N38:O38"/>
    <mergeCell ref="P38:Q38"/>
    <mergeCell ref="R44:S44"/>
    <mergeCell ref="T44:U44"/>
    <mergeCell ref="B48:V48"/>
    <mergeCell ref="B51:C51"/>
    <mergeCell ref="D51:E51"/>
    <mergeCell ref="J51:K51"/>
    <mergeCell ref="L51:M51"/>
    <mergeCell ref="N51:O51"/>
    <mergeCell ref="P51:Q51"/>
    <mergeCell ref="R51:S51"/>
    <mergeCell ref="B44:C44"/>
    <mergeCell ref="D44:E44"/>
    <mergeCell ref="J44:K44"/>
    <mergeCell ref="L44:M44"/>
    <mergeCell ref="N44:O44"/>
    <mergeCell ref="P44:Q44"/>
    <mergeCell ref="R42:S42"/>
    <mergeCell ref="T42:U42"/>
    <mergeCell ref="B43:C43"/>
    <mergeCell ref="D43:E43"/>
    <mergeCell ref="J43:K43"/>
    <mergeCell ref="L43:M43"/>
    <mergeCell ref="N43:O43"/>
    <mergeCell ref="P43:Q43"/>
    <mergeCell ref="R43:S43"/>
    <mergeCell ref="T43:U43"/>
    <mergeCell ref="B42:C42"/>
    <mergeCell ref="D42:E42"/>
    <mergeCell ref="J42:K42"/>
    <mergeCell ref="L42:M42"/>
    <mergeCell ref="N42:O42"/>
    <mergeCell ref="P42:Q42"/>
    <mergeCell ref="R53:S53"/>
    <mergeCell ref="T53:U53"/>
    <mergeCell ref="B54:C54"/>
    <mergeCell ref="D54:E54"/>
    <mergeCell ref="J54:K54"/>
    <mergeCell ref="L54:M54"/>
    <mergeCell ref="N54:O54"/>
    <mergeCell ref="P54:Q54"/>
    <mergeCell ref="R54:S54"/>
    <mergeCell ref="T54:U54"/>
    <mergeCell ref="B53:C53"/>
    <mergeCell ref="D53:E53"/>
    <mergeCell ref="J53:K53"/>
    <mergeCell ref="L53:M53"/>
    <mergeCell ref="N53:O53"/>
    <mergeCell ref="P53:Q53"/>
    <mergeCell ref="T51:U51"/>
    <mergeCell ref="B52:C52"/>
    <mergeCell ref="D52:E52"/>
    <mergeCell ref="J52:K52"/>
    <mergeCell ref="L52:M52"/>
    <mergeCell ref="N52:O52"/>
    <mergeCell ref="P52:Q52"/>
    <mergeCell ref="R52:S52"/>
    <mergeCell ref="T52:U52"/>
    <mergeCell ref="R57:S57"/>
    <mergeCell ref="T57:U57"/>
    <mergeCell ref="B58:C58"/>
    <mergeCell ref="D58:E58"/>
    <mergeCell ref="J58:K58"/>
    <mergeCell ref="L58:M58"/>
    <mergeCell ref="N58:O58"/>
    <mergeCell ref="P58:Q58"/>
    <mergeCell ref="R58:S58"/>
    <mergeCell ref="T58:U58"/>
    <mergeCell ref="B57:C57"/>
    <mergeCell ref="D57:E57"/>
    <mergeCell ref="J57:K57"/>
    <mergeCell ref="L57:M57"/>
    <mergeCell ref="N57:O57"/>
    <mergeCell ref="P57:Q57"/>
    <mergeCell ref="R55:S55"/>
    <mergeCell ref="T55:U55"/>
    <mergeCell ref="B56:C56"/>
    <mergeCell ref="D56:E56"/>
    <mergeCell ref="J56:K56"/>
    <mergeCell ref="L56:M56"/>
    <mergeCell ref="N56:O56"/>
    <mergeCell ref="P56:Q56"/>
    <mergeCell ref="R56:S56"/>
    <mergeCell ref="T56:U56"/>
    <mergeCell ref="B55:C55"/>
    <mergeCell ref="D55:E55"/>
    <mergeCell ref="J55:K55"/>
    <mergeCell ref="L55:M55"/>
    <mergeCell ref="N55:O55"/>
    <mergeCell ref="P55:Q55"/>
    <mergeCell ref="R61:S61"/>
    <mergeCell ref="T61:U61"/>
    <mergeCell ref="B62:C62"/>
    <mergeCell ref="D62:E62"/>
    <mergeCell ref="J62:K62"/>
    <mergeCell ref="L62:M62"/>
    <mergeCell ref="N62:O62"/>
    <mergeCell ref="P62:Q62"/>
    <mergeCell ref="R62:S62"/>
    <mergeCell ref="T62:U62"/>
    <mergeCell ref="B61:C61"/>
    <mergeCell ref="D61:E61"/>
    <mergeCell ref="J61:K61"/>
    <mergeCell ref="L61:M61"/>
    <mergeCell ref="N61:O61"/>
    <mergeCell ref="P61:Q61"/>
    <mergeCell ref="R59:S59"/>
    <mergeCell ref="T59:U59"/>
    <mergeCell ref="B60:C60"/>
    <mergeCell ref="D60:E60"/>
    <mergeCell ref="J60:K60"/>
    <mergeCell ref="L60:M60"/>
    <mergeCell ref="N60:O60"/>
    <mergeCell ref="P60:Q60"/>
    <mergeCell ref="R60:S60"/>
    <mergeCell ref="T60:U60"/>
    <mergeCell ref="B59:C59"/>
    <mergeCell ref="D59:E59"/>
    <mergeCell ref="J59:K59"/>
    <mergeCell ref="L59:M59"/>
    <mergeCell ref="N59:O59"/>
    <mergeCell ref="P59:Q59"/>
    <mergeCell ref="B66:C66"/>
    <mergeCell ref="D66:E66"/>
    <mergeCell ref="J66:K66"/>
    <mergeCell ref="L66:M66"/>
    <mergeCell ref="N66:O66"/>
    <mergeCell ref="P66:Q66"/>
    <mergeCell ref="R66:S66"/>
    <mergeCell ref="T66:U66"/>
    <mergeCell ref="B65:C65"/>
    <mergeCell ref="D65:E65"/>
    <mergeCell ref="J65:K65"/>
    <mergeCell ref="L65:M65"/>
    <mergeCell ref="N65:O65"/>
    <mergeCell ref="P65:Q65"/>
    <mergeCell ref="R63:S63"/>
    <mergeCell ref="T63:U63"/>
    <mergeCell ref="B64:C64"/>
    <mergeCell ref="D64:E64"/>
    <mergeCell ref="J64:K64"/>
    <mergeCell ref="L64:M64"/>
    <mergeCell ref="N64:O64"/>
    <mergeCell ref="P64:Q64"/>
    <mergeCell ref="R64:S64"/>
    <mergeCell ref="T64:U64"/>
    <mergeCell ref="B63:C63"/>
    <mergeCell ref="D63:E63"/>
    <mergeCell ref="J63:K63"/>
    <mergeCell ref="L63:M63"/>
    <mergeCell ref="N63:O63"/>
    <mergeCell ref="P63:Q63"/>
    <mergeCell ref="B69:C69"/>
    <mergeCell ref="D69:E69"/>
    <mergeCell ref="J69:K69"/>
    <mergeCell ref="L69:M69"/>
    <mergeCell ref="N69:O69"/>
    <mergeCell ref="P69:Q69"/>
    <mergeCell ref="R67:S67"/>
    <mergeCell ref="T67:U67"/>
    <mergeCell ref="B68:C68"/>
    <mergeCell ref="D68:E68"/>
    <mergeCell ref="J68:K68"/>
    <mergeCell ref="L68:M68"/>
    <mergeCell ref="N68:O68"/>
    <mergeCell ref="P68:Q68"/>
    <mergeCell ref="R68:S68"/>
    <mergeCell ref="T68:U68"/>
    <mergeCell ref="B67:C67"/>
    <mergeCell ref="D67:E67"/>
    <mergeCell ref="J67:K67"/>
    <mergeCell ref="L67:M67"/>
    <mergeCell ref="N67:O67"/>
    <mergeCell ref="P67:Q67"/>
    <mergeCell ref="B77:C77"/>
    <mergeCell ref="D77:E77"/>
    <mergeCell ref="J77:K77"/>
    <mergeCell ref="L77:M77"/>
    <mergeCell ref="N77:O77"/>
    <mergeCell ref="P77:Q77"/>
    <mergeCell ref="R77:S77"/>
    <mergeCell ref="T77:U77"/>
    <mergeCell ref="B76:C76"/>
    <mergeCell ref="D76:E76"/>
    <mergeCell ref="J76:K76"/>
    <mergeCell ref="L76:M76"/>
    <mergeCell ref="N76:O76"/>
    <mergeCell ref="P76:Q76"/>
    <mergeCell ref="V73:V74"/>
    <mergeCell ref="B75:C75"/>
    <mergeCell ref="D75:E75"/>
    <mergeCell ref="J75:K75"/>
    <mergeCell ref="L75:M75"/>
    <mergeCell ref="N75:O75"/>
    <mergeCell ref="P75:Q75"/>
    <mergeCell ref="R75:S75"/>
    <mergeCell ref="T75:U75"/>
    <mergeCell ref="B73:C74"/>
    <mergeCell ref="D73:E74"/>
    <mergeCell ref="J73:K74"/>
    <mergeCell ref="L73:M74"/>
    <mergeCell ref="N73:O74"/>
    <mergeCell ref="P73:Q74"/>
    <mergeCell ref="R73:S74"/>
    <mergeCell ref="T73:U74"/>
    <mergeCell ref="F73:G74"/>
    <mergeCell ref="B81:C81"/>
    <mergeCell ref="D81:E81"/>
    <mergeCell ref="J81:K81"/>
    <mergeCell ref="L81:M81"/>
    <mergeCell ref="N81:O81"/>
    <mergeCell ref="P81:Q81"/>
    <mergeCell ref="R81:S81"/>
    <mergeCell ref="T81:U81"/>
    <mergeCell ref="B80:C80"/>
    <mergeCell ref="D80:E80"/>
    <mergeCell ref="J80:K80"/>
    <mergeCell ref="L80:M80"/>
    <mergeCell ref="N80:O80"/>
    <mergeCell ref="P80:Q80"/>
    <mergeCell ref="R78:S78"/>
    <mergeCell ref="T78:U78"/>
    <mergeCell ref="B79:C79"/>
    <mergeCell ref="D79:E79"/>
    <mergeCell ref="J79:K79"/>
    <mergeCell ref="L79:M79"/>
    <mergeCell ref="N79:O79"/>
    <mergeCell ref="P79:Q79"/>
    <mergeCell ref="R79:S79"/>
    <mergeCell ref="T79:U79"/>
    <mergeCell ref="B78:C78"/>
    <mergeCell ref="D78:E78"/>
    <mergeCell ref="J78:K78"/>
    <mergeCell ref="L78:M78"/>
    <mergeCell ref="N78:O78"/>
    <mergeCell ref="P78:Q78"/>
    <mergeCell ref="B85:C85"/>
    <mergeCell ref="D85:E85"/>
    <mergeCell ref="J85:K85"/>
    <mergeCell ref="L85:M85"/>
    <mergeCell ref="N85:O85"/>
    <mergeCell ref="P85:Q85"/>
    <mergeCell ref="R85:S85"/>
    <mergeCell ref="T85:U85"/>
    <mergeCell ref="B84:C84"/>
    <mergeCell ref="D84:E84"/>
    <mergeCell ref="J84:K84"/>
    <mergeCell ref="L84:M84"/>
    <mergeCell ref="N84:O84"/>
    <mergeCell ref="P84:Q84"/>
    <mergeCell ref="R82:S82"/>
    <mergeCell ref="T82:U82"/>
    <mergeCell ref="B83:C83"/>
    <mergeCell ref="D83:E83"/>
    <mergeCell ref="J83:K83"/>
    <mergeCell ref="L83:M83"/>
    <mergeCell ref="N83:O83"/>
    <mergeCell ref="P83:Q83"/>
    <mergeCell ref="R83:S83"/>
    <mergeCell ref="T83:U83"/>
    <mergeCell ref="B82:C82"/>
    <mergeCell ref="D82:E82"/>
    <mergeCell ref="J82:K82"/>
    <mergeCell ref="L82:M82"/>
    <mergeCell ref="N82:O82"/>
    <mergeCell ref="P82:Q82"/>
    <mergeCell ref="B89:C89"/>
    <mergeCell ref="D89:E89"/>
    <mergeCell ref="J89:K89"/>
    <mergeCell ref="L89:M89"/>
    <mergeCell ref="N89:O89"/>
    <mergeCell ref="P89:Q89"/>
    <mergeCell ref="R89:S89"/>
    <mergeCell ref="T89:U89"/>
    <mergeCell ref="B88:C88"/>
    <mergeCell ref="D88:E88"/>
    <mergeCell ref="J88:K88"/>
    <mergeCell ref="L88:M88"/>
    <mergeCell ref="N88:O88"/>
    <mergeCell ref="P88:Q88"/>
    <mergeCell ref="R86:S86"/>
    <mergeCell ref="T86:U86"/>
    <mergeCell ref="B87:C87"/>
    <mergeCell ref="D87:E87"/>
    <mergeCell ref="J87:K87"/>
    <mergeCell ref="L87:M87"/>
    <mergeCell ref="N87:O87"/>
    <mergeCell ref="P87:Q87"/>
    <mergeCell ref="R87:S87"/>
    <mergeCell ref="T87:U87"/>
    <mergeCell ref="B86:C86"/>
    <mergeCell ref="D86:E86"/>
    <mergeCell ref="J86:K86"/>
    <mergeCell ref="L86:M86"/>
    <mergeCell ref="N86:O86"/>
    <mergeCell ref="P86:Q86"/>
    <mergeCell ref="B92:C92"/>
    <mergeCell ref="D92:E92"/>
    <mergeCell ref="J92:K92"/>
    <mergeCell ref="L92:M92"/>
    <mergeCell ref="N92:O92"/>
    <mergeCell ref="P92:Q92"/>
    <mergeCell ref="R90:S90"/>
    <mergeCell ref="T90:U90"/>
    <mergeCell ref="B91:C91"/>
    <mergeCell ref="D91:E91"/>
    <mergeCell ref="J91:K91"/>
    <mergeCell ref="L91:M91"/>
    <mergeCell ref="N91:O91"/>
    <mergeCell ref="P91:Q91"/>
    <mergeCell ref="R91:S91"/>
    <mergeCell ref="T91:U91"/>
    <mergeCell ref="B90:C90"/>
    <mergeCell ref="D90:E90"/>
    <mergeCell ref="J90:K90"/>
    <mergeCell ref="L90:M90"/>
    <mergeCell ref="N90:O90"/>
    <mergeCell ref="P90:Q90"/>
    <mergeCell ref="F92:G92"/>
    <mergeCell ref="H92:I92"/>
    <mergeCell ref="AI51:AJ51"/>
    <mergeCell ref="AK51:AL51"/>
    <mergeCell ref="AM51:AN51"/>
    <mergeCell ref="AO51:AP51"/>
    <mergeCell ref="AA52:AB52"/>
    <mergeCell ref="R92:S92"/>
    <mergeCell ref="T92:U92"/>
    <mergeCell ref="AA51:AB51"/>
    <mergeCell ref="AC51:AD51"/>
    <mergeCell ref="AE51:AF51"/>
    <mergeCell ref="AG51:AH51"/>
    <mergeCell ref="AA54:AB54"/>
    <mergeCell ref="AC54:AD54"/>
    <mergeCell ref="AE54:AF54"/>
    <mergeCell ref="R88:S88"/>
    <mergeCell ref="T88:U88"/>
    <mergeCell ref="R84:S84"/>
    <mergeCell ref="T84:U84"/>
    <mergeCell ref="R80:S80"/>
    <mergeCell ref="T80:U80"/>
    <mergeCell ref="R76:S76"/>
    <mergeCell ref="T76:U76"/>
    <mergeCell ref="R69:S69"/>
    <mergeCell ref="T69:U69"/>
    <mergeCell ref="R65:S65"/>
    <mergeCell ref="T65:U65"/>
    <mergeCell ref="AA55:AB55"/>
    <mergeCell ref="AA53:AB53"/>
    <mergeCell ref="AM55:AN55"/>
    <mergeCell ref="AO55:AP55"/>
    <mergeCell ref="AA58:AB58"/>
    <mergeCell ref="AA57:AB57"/>
    <mergeCell ref="AA56:AB56"/>
    <mergeCell ref="AA62:AB62"/>
    <mergeCell ref="AA61:AB61"/>
    <mergeCell ref="AA60:AB60"/>
    <mergeCell ref="AA59:AB59"/>
    <mergeCell ref="AA66:AB66"/>
    <mergeCell ref="AA65:AB65"/>
    <mergeCell ref="AA64:AB64"/>
    <mergeCell ref="AA63:AB63"/>
    <mergeCell ref="AA73:AB74"/>
    <mergeCell ref="AC73:AD74"/>
    <mergeCell ref="AE73:AF74"/>
    <mergeCell ref="AG73:AH74"/>
    <mergeCell ref="AI73:AJ74"/>
    <mergeCell ref="AK73:AL74"/>
    <mergeCell ref="AM73:AN74"/>
    <mergeCell ref="AO73:AP74"/>
    <mergeCell ref="AA69:AB69"/>
    <mergeCell ref="AA68:AB68"/>
    <mergeCell ref="AA67:AB67"/>
    <mergeCell ref="AM69:AN69"/>
    <mergeCell ref="AO69:AP69"/>
    <mergeCell ref="AC69:AD69"/>
    <mergeCell ref="AE69:AF69"/>
    <mergeCell ref="AG69:AH69"/>
    <mergeCell ref="AI69:AJ69"/>
    <mergeCell ref="AK69:AL69"/>
    <mergeCell ref="AM67:AN67"/>
    <mergeCell ref="AO67:AP67"/>
    <mergeCell ref="AC68:AD68"/>
    <mergeCell ref="AE68:AF68"/>
    <mergeCell ref="AG68:AH68"/>
    <mergeCell ref="AM76:AN76"/>
    <mergeCell ref="AO76:AP76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A76:AB76"/>
    <mergeCell ref="AC76:AD76"/>
    <mergeCell ref="AE76:AF76"/>
    <mergeCell ref="AG76:AH76"/>
    <mergeCell ref="AI76:AJ76"/>
    <mergeCell ref="AK76:AL76"/>
    <mergeCell ref="AQ73:AQ74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M80:AN80"/>
    <mergeCell ref="AO80:AP80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A80:AB80"/>
    <mergeCell ref="AC80:AD80"/>
    <mergeCell ref="AE80:AF80"/>
    <mergeCell ref="AG80:AH80"/>
    <mergeCell ref="AI80:AJ80"/>
    <mergeCell ref="AK80:AL80"/>
    <mergeCell ref="AM78:AN78"/>
    <mergeCell ref="AO78:AP78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A78:AB78"/>
    <mergeCell ref="AC78:AD78"/>
    <mergeCell ref="AE78:AF78"/>
    <mergeCell ref="AG78:AH78"/>
    <mergeCell ref="AI78:AJ78"/>
    <mergeCell ref="AK78:AL78"/>
    <mergeCell ref="AM84:AN84"/>
    <mergeCell ref="AO84:AP84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A84:AB84"/>
    <mergeCell ref="AC84:AD84"/>
    <mergeCell ref="AE84:AF84"/>
    <mergeCell ref="AG84:AH84"/>
    <mergeCell ref="AI84:AJ84"/>
    <mergeCell ref="AK84:AL84"/>
    <mergeCell ref="AM82:AN82"/>
    <mergeCell ref="AO82:AP82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A82:AB82"/>
    <mergeCell ref="AC82:AD82"/>
    <mergeCell ref="AE82:AF82"/>
    <mergeCell ref="AG82:AH82"/>
    <mergeCell ref="AI82:AJ82"/>
    <mergeCell ref="AK82:AL82"/>
    <mergeCell ref="AM88:AN88"/>
    <mergeCell ref="AO88:AP88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A88:AB88"/>
    <mergeCell ref="AC88:AD88"/>
    <mergeCell ref="AE88:AF88"/>
    <mergeCell ref="AG88:AH88"/>
    <mergeCell ref="AI88:AJ88"/>
    <mergeCell ref="AK88:AL88"/>
    <mergeCell ref="AM86:AN86"/>
    <mergeCell ref="AO86:AP86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A86:AB86"/>
    <mergeCell ref="AC86:AD86"/>
    <mergeCell ref="AE86:AF86"/>
    <mergeCell ref="AG86:AH86"/>
    <mergeCell ref="AI86:AJ86"/>
    <mergeCell ref="AK86:AL86"/>
    <mergeCell ref="AM92:AN92"/>
    <mergeCell ref="AO92:AP92"/>
    <mergeCell ref="B96:V96"/>
    <mergeCell ref="B99:C99"/>
    <mergeCell ref="D99:E99"/>
    <mergeCell ref="J99:K99"/>
    <mergeCell ref="L99:M99"/>
    <mergeCell ref="N99:O99"/>
    <mergeCell ref="P99:Q99"/>
    <mergeCell ref="R99:S99"/>
    <mergeCell ref="AA92:AB92"/>
    <mergeCell ref="AC92:AD92"/>
    <mergeCell ref="AE92:AF92"/>
    <mergeCell ref="AG92:AH92"/>
    <mergeCell ref="AI92:AJ92"/>
    <mergeCell ref="AK92:AL92"/>
    <mergeCell ref="AM90:AN90"/>
    <mergeCell ref="AO90:AP90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A90:AB90"/>
    <mergeCell ref="AC90:AD90"/>
    <mergeCell ref="AE90:AF90"/>
    <mergeCell ref="AG90:AH90"/>
    <mergeCell ref="AI90:AJ90"/>
    <mergeCell ref="AK90:AL90"/>
    <mergeCell ref="AK100:AL100"/>
    <mergeCell ref="AM100:AN100"/>
    <mergeCell ref="AO100:AP100"/>
    <mergeCell ref="B101:C101"/>
    <mergeCell ref="D101:E101"/>
    <mergeCell ref="J101:K101"/>
    <mergeCell ref="L101:M101"/>
    <mergeCell ref="N101:O101"/>
    <mergeCell ref="P101:Q101"/>
    <mergeCell ref="R101:S101"/>
    <mergeCell ref="T100:U100"/>
    <mergeCell ref="AA100:AB100"/>
    <mergeCell ref="AC100:AD100"/>
    <mergeCell ref="AE100:AF100"/>
    <mergeCell ref="AG100:AH100"/>
    <mergeCell ref="AI100:AJ100"/>
    <mergeCell ref="AK99:AL99"/>
    <mergeCell ref="AM99:AN99"/>
    <mergeCell ref="AO99:AP99"/>
    <mergeCell ref="B100:C100"/>
    <mergeCell ref="D100:E100"/>
    <mergeCell ref="J100:K100"/>
    <mergeCell ref="L100:M100"/>
    <mergeCell ref="N100:O100"/>
    <mergeCell ref="P100:Q100"/>
    <mergeCell ref="R100:S100"/>
    <mergeCell ref="T99:U99"/>
    <mergeCell ref="AA99:AB99"/>
    <mergeCell ref="AC99:AD99"/>
    <mergeCell ref="AE99:AF99"/>
    <mergeCell ref="AG99:AH99"/>
    <mergeCell ref="AI99:AJ99"/>
    <mergeCell ref="AK102:AL102"/>
    <mergeCell ref="AM102:AN102"/>
    <mergeCell ref="AO102:AP102"/>
    <mergeCell ref="B103:C103"/>
    <mergeCell ref="D103:E103"/>
    <mergeCell ref="J103:K103"/>
    <mergeCell ref="L103:M103"/>
    <mergeCell ref="N103:O103"/>
    <mergeCell ref="P103:Q103"/>
    <mergeCell ref="R103:S103"/>
    <mergeCell ref="T102:U102"/>
    <mergeCell ref="AA102:AB102"/>
    <mergeCell ref="AC102:AD102"/>
    <mergeCell ref="AE102:AF102"/>
    <mergeCell ref="AG102:AH102"/>
    <mergeCell ref="AI102:AJ102"/>
    <mergeCell ref="AK101:AL101"/>
    <mergeCell ref="AM101:AN101"/>
    <mergeCell ref="AO101:AP101"/>
    <mergeCell ref="B102:C102"/>
    <mergeCell ref="D102:E102"/>
    <mergeCell ref="J102:K102"/>
    <mergeCell ref="L102:M102"/>
    <mergeCell ref="N102:O102"/>
    <mergeCell ref="P102:Q102"/>
    <mergeCell ref="R102:S102"/>
    <mergeCell ref="T101:U101"/>
    <mergeCell ref="AA101:AB101"/>
    <mergeCell ref="AC101:AD101"/>
    <mergeCell ref="AE101:AF101"/>
    <mergeCell ref="AG101:AH101"/>
    <mergeCell ref="AI101:AJ101"/>
    <mergeCell ref="AK104:AL104"/>
    <mergeCell ref="AM104:AN104"/>
    <mergeCell ref="AO104:AP104"/>
    <mergeCell ref="B105:C105"/>
    <mergeCell ref="D105:E105"/>
    <mergeCell ref="J105:K105"/>
    <mergeCell ref="L105:M105"/>
    <mergeCell ref="N105:O105"/>
    <mergeCell ref="P105:Q105"/>
    <mergeCell ref="R105:S105"/>
    <mergeCell ref="T104:U104"/>
    <mergeCell ref="AA104:AB104"/>
    <mergeCell ref="AC104:AD104"/>
    <mergeCell ref="AE104:AF104"/>
    <mergeCell ref="AG104:AH104"/>
    <mergeCell ref="AI104:AJ104"/>
    <mergeCell ref="AK103:AL103"/>
    <mergeCell ref="AM103:AN103"/>
    <mergeCell ref="AO103:AP103"/>
    <mergeCell ref="B104:C104"/>
    <mergeCell ref="D104:E104"/>
    <mergeCell ref="J104:K104"/>
    <mergeCell ref="L104:M104"/>
    <mergeCell ref="N104:O104"/>
    <mergeCell ref="P104:Q104"/>
    <mergeCell ref="R104:S104"/>
    <mergeCell ref="T103:U103"/>
    <mergeCell ref="AA103:AB103"/>
    <mergeCell ref="AC103:AD103"/>
    <mergeCell ref="AE103:AF103"/>
    <mergeCell ref="AG103:AH103"/>
    <mergeCell ref="AI103:AJ103"/>
    <mergeCell ref="AK106:AL106"/>
    <mergeCell ref="AM106:AN106"/>
    <mergeCell ref="AO106:AP106"/>
    <mergeCell ref="B107:C107"/>
    <mergeCell ref="D107:E107"/>
    <mergeCell ref="J107:K107"/>
    <mergeCell ref="L107:M107"/>
    <mergeCell ref="N107:O107"/>
    <mergeCell ref="P107:Q107"/>
    <mergeCell ref="R107:S107"/>
    <mergeCell ref="T106:U106"/>
    <mergeCell ref="AA106:AB106"/>
    <mergeCell ref="AC106:AD106"/>
    <mergeCell ref="AE106:AF106"/>
    <mergeCell ref="AG106:AH106"/>
    <mergeCell ref="AI106:AJ106"/>
    <mergeCell ref="AK105:AL105"/>
    <mergeCell ref="AM105:AN105"/>
    <mergeCell ref="AO105:AP105"/>
    <mergeCell ref="B106:C106"/>
    <mergeCell ref="D106:E106"/>
    <mergeCell ref="J106:K106"/>
    <mergeCell ref="L106:M106"/>
    <mergeCell ref="N106:O106"/>
    <mergeCell ref="P106:Q106"/>
    <mergeCell ref="R106:S106"/>
    <mergeCell ref="T105:U105"/>
    <mergeCell ref="AA105:AB105"/>
    <mergeCell ref="AC105:AD105"/>
    <mergeCell ref="AE105:AF105"/>
    <mergeCell ref="AG105:AH105"/>
    <mergeCell ref="AI105:AJ105"/>
    <mergeCell ref="AK108:AL108"/>
    <mergeCell ref="AM108:AN108"/>
    <mergeCell ref="AO108:AP108"/>
    <mergeCell ref="B109:C109"/>
    <mergeCell ref="D109:E109"/>
    <mergeCell ref="J109:K109"/>
    <mergeCell ref="L109:M109"/>
    <mergeCell ref="N109:O109"/>
    <mergeCell ref="P109:Q109"/>
    <mergeCell ref="R109:S109"/>
    <mergeCell ref="T108:U108"/>
    <mergeCell ref="AA108:AB108"/>
    <mergeCell ref="AC108:AD108"/>
    <mergeCell ref="AE108:AF108"/>
    <mergeCell ref="AG108:AH108"/>
    <mergeCell ref="AI108:AJ108"/>
    <mergeCell ref="AK107:AL107"/>
    <mergeCell ref="AM107:AN107"/>
    <mergeCell ref="AO107:AP107"/>
    <mergeCell ref="B108:C108"/>
    <mergeCell ref="D108:E108"/>
    <mergeCell ref="J108:K108"/>
    <mergeCell ref="L108:M108"/>
    <mergeCell ref="N108:O108"/>
    <mergeCell ref="P108:Q108"/>
    <mergeCell ref="R108:S108"/>
    <mergeCell ref="T107:U107"/>
    <mergeCell ref="AA107:AB107"/>
    <mergeCell ref="AC107:AD107"/>
    <mergeCell ref="AE107:AF107"/>
    <mergeCell ref="AG107:AH107"/>
    <mergeCell ref="AI107:AJ107"/>
    <mergeCell ref="AK110:AL110"/>
    <mergeCell ref="AM110:AN110"/>
    <mergeCell ref="AO110:AP110"/>
    <mergeCell ref="B111:C111"/>
    <mergeCell ref="D111:E111"/>
    <mergeCell ref="J111:K111"/>
    <mergeCell ref="L111:M111"/>
    <mergeCell ref="N111:O111"/>
    <mergeCell ref="P111:Q111"/>
    <mergeCell ref="R111:S111"/>
    <mergeCell ref="T110:U110"/>
    <mergeCell ref="AA110:AB110"/>
    <mergeCell ref="AC110:AD110"/>
    <mergeCell ref="AE110:AF110"/>
    <mergeCell ref="AG110:AH110"/>
    <mergeCell ref="AI110:AJ110"/>
    <mergeCell ref="AK109:AL109"/>
    <mergeCell ref="AM109:AN109"/>
    <mergeCell ref="AO109:AP109"/>
    <mergeCell ref="B110:C110"/>
    <mergeCell ref="D110:E110"/>
    <mergeCell ref="J110:K110"/>
    <mergeCell ref="L110:M110"/>
    <mergeCell ref="N110:O110"/>
    <mergeCell ref="P110:Q110"/>
    <mergeCell ref="R110:S110"/>
    <mergeCell ref="T109:U109"/>
    <mergeCell ref="AA109:AB109"/>
    <mergeCell ref="AC109:AD109"/>
    <mergeCell ref="AE109:AF109"/>
    <mergeCell ref="AG109:AH109"/>
    <mergeCell ref="AI109:AJ109"/>
    <mergeCell ref="AK112:AL112"/>
    <mergeCell ref="AM112:AN112"/>
    <mergeCell ref="AO112:AP112"/>
    <mergeCell ref="B113:C113"/>
    <mergeCell ref="D113:E113"/>
    <mergeCell ref="J113:K113"/>
    <mergeCell ref="L113:M113"/>
    <mergeCell ref="N113:O113"/>
    <mergeCell ref="P113:Q113"/>
    <mergeCell ref="R113:S113"/>
    <mergeCell ref="T112:U112"/>
    <mergeCell ref="AA112:AB112"/>
    <mergeCell ref="AC112:AD112"/>
    <mergeCell ref="AE112:AF112"/>
    <mergeCell ref="AG112:AH112"/>
    <mergeCell ref="AI112:AJ112"/>
    <mergeCell ref="AK111:AL111"/>
    <mergeCell ref="AM111:AN111"/>
    <mergeCell ref="AO111:AP111"/>
    <mergeCell ref="B112:C112"/>
    <mergeCell ref="D112:E112"/>
    <mergeCell ref="J112:K112"/>
    <mergeCell ref="L112:M112"/>
    <mergeCell ref="N112:O112"/>
    <mergeCell ref="P112:Q112"/>
    <mergeCell ref="R112:S112"/>
    <mergeCell ref="T111:U111"/>
    <mergeCell ref="AA111:AB111"/>
    <mergeCell ref="AC111:AD111"/>
    <mergeCell ref="AE111:AF111"/>
    <mergeCell ref="AG111:AH111"/>
    <mergeCell ref="AI111:AJ111"/>
    <mergeCell ref="AK114:AL114"/>
    <mergeCell ref="AM114:AN114"/>
    <mergeCell ref="AO114:AP114"/>
    <mergeCell ref="B115:C115"/>
    <mergeCell ref="D115:E115"/>
    <mergeCell ref="J115:K115"/>
    <mergeCell ref="L115:M115"/>
    <mergeCell ref="N115:O115"/>
    <mergeCell ref="P115:Q115"/>
    <mergeCell ref="R115:S115"/>
    <mergeCell ref="T114:U114"/>
    <mergeCell ref="AA114:AB114"/>
    <mergeCell ref="AC114:AD114"/>
    <mergeCell ref="AE114:AF114"/>
    <mergeCell ref="AG114:AH114"/>
    <mergeCell ref="AI114:AJ114"/>
    <mergeCell ref="AK113:AL113"/>
    <mergeCell ref="AM113:AN113"/>
    <mergeCell ref="AO113:AP113"/>
    <mergeCell ref="B114:C114"/>
    <mergeCell ref="D114:E114"/>
    <mergeCell ref="J114:K114"/>
    <mergeCell ref="L114:M114"/>
    <mergeCell ref="N114:O114"/>
    <mergeCell ref="P114:Q114"/>
    <mergeCell ref="R114:S114"/>
    <mergeCell ref="T113:U113"/>
    <mergeCell ref="AA113:AB113"/>
    <mergeCell ref="AC113:AD113"/>
    <mergeCell ref="AE113:AF113"/>
    <mergeCell ref="AG113:AH113"/>
    <mergeCell ref="AI113:AJ113"/>
    <mergeCell ref="AK116:AL116"/>
    <mergeCell ref="AM116:AN116"/>
    <mergeCell ref="AO116:AP116"/>
    <mergeCell ref="B117:C117"/>
    <mergeCell ref="D117:E117"/>
    <mergeCell ref="J117:K117"/>
    <mergeCell ref="L117:M117"/>
    <mergeCell ref="N117:O117"/>
    <mergeCell ref="P117:Q117"/>
    <mergeCell ref="R117:S117"/>
    <mergeCell ref="T116:U116"/>
    <mergeCell ref="AA116:AB116"/>
    <mergeCell ref="AC116:AD116"/>
    <mergeCell ref="AE116:AF116"/>
    <mergeCell ref="AG116:AH116"/>
    <mergeCell ref="AI116:AJ116"/>
    <mergeCell ref="AK115:AL115"/>
    <mergeCell ref="AM115:AN115"/>
    <mergeCell ref="AO115:AP115"/>
    <mergeCell ref="B116:C116"/>
    <mergeCell ref="D116:E116"/>
    <mergeCell ref="J116:K116"/>
    <mergeCell ref="L116:M116"/>
    <mergeCell ref="N116:O116"/>
    <mergeCell ref="P116:Q116"/>
    <mergeCell ref="R116:S116"/>
    <mergeCell ref="T115:U115"/>
    <mergeCell ref="AA115:AB115"/>
    <mergeCell ref="AC115:AD115"/>
    <mergeCell ref="AE115:AF115"/>
    <mergeCell ref="AG115:AH115"/>
    <mergeCell ref="AI115:AJ115"/>
    <mergeCell ref="AI121:AJ122"/>
    <mergeCell ref="AK121:AL122"/>
    <mergeCell ref="AM121:AN122"/>
    <mergeCell ref="AO121:AP122"/>
    <mergeCell ref="AQ121:AQ122"/>
    <mergeCell ref="B123:C123"/>
    <mergeCell ref="D123:E123"/>
    <mergeCell ref="J123:K123"/>
    <mergeCell ref="L123:M123"/>
    <mergeCell ref="N123:O123"/>
    <mergeCell ref="T121:U122"/>
    <mergeCell ref="V121:V122"/>
    <mergeCell ref="AA121:AB122"/>
    <mergeCell ref="AC121:AD122"/>
    <mergeCell ref="AE121:AF122"/>
    <mergeCell ref="AG121:AH122"/>
    <mergeCell ref="AK117:AL117"/>
    <mergeCell ref="AM117:AN117"/>
    <mergeCell ref="AO117:AP117"/>
    <mergeCell ref="B121:C122"/>
    <mergeCell ref="D121:E122"/>
    <mergeCell ref="J121:K122"/>
    <mergeCell ref="L121:M122"/>
    <mergeCell ref="N121:O122"/>
    <mergeCell ref="P121:Q122"/>
    <mergeCell ref="R121:S122"/>
    <mergeCell ref="T117:U117"/>
    <mergeCell ref="AA117:AB117"/>
    <mergeCell ref="AC117:AD117"/>
    <mergeCell ref="AE117:AF117"/>
    <mergeCell ref="AG117:AH117"/>
    <mergeCell ref="AI117:AJ117"/>
    <mergeCell ref="AG124:AH124"/>
    <mergeCell ref="AI124:AJ124"/>
    <mergeCell ref="AK124:AL124"/>
    <mergeCell ref="AM124:AN124"/>
    <mergeCell ref="AO124:AP124"/>
    <mergeCell ref="B125:C125"/>
    <mergeCell ref="D125:E125"/>
    <mergeCell ref="J125:K125"/>
    <mergeCell ref="L125:M125"/>
    <mergeCell ref="N125:O125"/>
    <mergeCell ref="P124:Q124"/>
    <mergeCell ref="R124:S124"/>
    <mergeCell ref="T124:U124"/>
    <mergeCell ref="AA124:AB124"/>
    <mergeCell ref="AC124:AD124"/>
    <mergeCell ref="AE124:AF124"/>
    <mergeCell ref="AG123:AH123"/>
    <mergeCell ref="AI123:AJ123"/>
    <mergeCell ref="AK123:AL123"/>
    <mergeCell ref="AM123:AN123"/>
    <mergeCell ref="AO123:AP123"/>
    <mergeCell ref="B124:C124"/>
    <mergeCell ref="D124:E124"/>
    <mergeCell ref="J124:K124"/>
    <mergeCell ref="L124:M124"/>
    <mergeCell ref="N124:O124"/>
    <mergeCell ref="P123:Q123"/>
    <mergeCell ref="R123:S123"/>
    <mergeCell ref="T123:U123"/>
    <mergeCell ref="AA123:AB123"/>
    <mergeCell ref="AC123:AD123"/>
    <mergeCell ref="AE123:AF123"/>
    <mergeCell ref="AG126:AH126"/>
    <mergeCell ref="AI126:AJ126"/>
    <mergeCell ref="AK126:AL126"/>
    <mergeCell ref="AM126:AN126"/>
    <mergeCell ref="AO126:AP126"/>
    <mergeCell ref="B127:C127"/>
    <mergeCell ref="D127:E127"/>
    <mergeCell ref="J127:K127"/>
    <mergeCell ref="L127:M127"/>
    <mergeCell ref="N127:O127"/>
    <mergeCell ref="P126:Q126"/>
    <mergeCell ref="R126:S126"/>
    <mergeCell ref="T126:U126"/>
    <mergeCell ref="AA126:AB126"/>
    <mergeCell ref="AC126:AD126"/>
    <mergeCell ref="AE126:AF126"/>
    <mergeCell ref="AG125:AH125"/>
    <mergeCell ref="AI125:AJ125"/>
    <mergeCell ref="AK125:AL125"/>
    <mergeCell ref="AM125:AN125"/>
    <mergeCell ref="AO125:AP125"/>
    <mergeCell ref="B126:C126"/>
    <mergeCell ref="D126:E126"/>
    <mergeCell ref="J126:K126"/>
    <mergeCell ref="L126:M126"/>
    <mergeCell ref="N126:O126"/>
    <mergeCell ref="P125:Q125"/>
    <mergeCell ref="R125:S125"/>
    <mergeCell ref="T125:U125"/>
    <mergeCell ref="AA125:AB125"/>
    <mergeCell ref="AC125:AD125"/>
    <mergeCell ref="AE125:AF125"/>
    <mergeCell ref="AG128:AH128"/>
    <mergeCell ref="AI128:AJ128"/>
    <mergeCell ref="AK128:AL128"/>
    <mergeCell ref="AM128:AN128"/>
    <mergeCell ref="AO128:AP128"/>
    <mergeCell ref="B129:C129"/>
    <mergeCell ref="D129:E129"/>
    <mergeCell ref="J129:K129"/>
    <mergeCell ref="L129:M129"/>
    <mergeCell ref="N129:O129"/>
    <mergeCell ref="P128:Q128"/>
    <mergeCell ref="R128:S128"/>
    <mergeCell ref="T128:U128"/>
    <mergeCell ref="AA128:AB128"/>
    <mergeCell ref="AC128:AD128"/>
    <mergeCell ref="AE128:AF128"/>
    <mergeCell ref="AG127:AH127"/>
    <mergeCell ref="AI127:AJ127"/>
    <mergeCell ref="AK127:AL127"/>
    <mergeCell ref="AM127:AN127"/>
    <mergeCell ref="AO127:AP127"/>
    <mergeCell ref="B128:C128"/>
    <mergeCell ref="D128:E128"/>
    <mergeCell ref="J128:K128"/>
    <mergeCell ref="L128:M128"/>
    <mergeCell ref="N128:O128"/>
    <mergeCell ref="P127:Q127"/>
    <mergeCell ref="R127:S127"/>
    <mergeCell ref="T127:U127"/>
    <mergeCell ref="AA127:AB127"/>
    <mergeCell ref="AC127:AD127"/>
    <mergeCell ref="AE127:AF127"/>
    <mergeCell ref="AG130:AH130"/>
    <mergeCell ref="AI130:AJ130"/>
    <mergeCell ref="AK130:AL130"/>
    <mergeCell ref="AM130:AN130"/>
    <mergeCell ref="AO130:AP130"/>
    <mergeCell ref="B131:C131"/>
    <mergeCell ref="D131:E131"/>
    <mergeCell ref="J131:K131"/>
    <mergeCell ref="L131:M131"/>
    <mergeCell ref="N131:O131"/>
    <mergeCell ref="P130:Q130"/>
    <mergeCell ref="R130:S130"/>
    <mergeCell ref="T130:U130"/>
    <mergeCell ref="AA130:AB130"/>
    <mergeCell ref="AC130:AD130"/>
    <mergeCell ref="AE130:AF130"/>
    <mergeCell ref="AG129:AH129"/>
    <mergeCell ref="AI129:AJ129"/>
    <mergeCell ref="AK129:AL129"/>
    <mergeCell ref="AM129:AN129"/>
    <mergeCell ref="AO129:AP129"/>
    <mergeCell ref="B130:C130"/>
    <mergeCell ref="D130:E130"/>
    <mergeCell ref="J130:K130"/>
    <mergeCell ref="L130:M130"/>
    <mergeCell ref="N130:O130"/>
    <mergeCell ref="P129:Q129"/>
    <mergeCell ref="R129:S129"/>
    <mergeCell ref="T129:U129"/>
    <mergeCell ref="AA129:AB129"/>
    <mergeCell ref="AC129:AD129"/>
    <mergeCell ref="AE129:AF129"/>
    <mergeCell ref="AG132:AH132"/>
    <mergeCell ref="AI132:AJ132"/>
    <mergeCell ref="AK132:AL132"/>
    <mergeCell ref="AM132:AN132"/>
    <mergeCell ref="AO132:AP132"/>
    <mergeCell ref="B133:C133"/>
    <mergeCell ref="D133:E133"/>
    <mergeCell ref="J133:K133"/>
    <mergeCell ref="L133:M133"/>
    <mergeCell ref="N133:O133"/>
    <mergeCell ref="P132:Q132"/>
    <mergeCell ref="R132:S132"/>
    <mergeCell ref="T132:U132"/>
    <mergeCell ref="AA132:AB132"/>
    <mergeCell ref="AC132:AD132"/>
    <mergeCell ref="AE132:AF132"/>
    <mergeCell ref="AG131:AH131"/>
    <mergeCell ref="AI131:AJ131"/>
    <mergeCell ref="AK131:AL131"/>
    <mergeCell ref="AM131:AN131"/>
    <mergeCell ref="AO131:AP131"/>
    <mergeCell ref="B132:C132"/>
    <mergeCell ref="D132:E132"/>
    <mergeCell ref="J132:K132"/>
    <mergeCell ref="L132:M132"/>
    <mergeCell ref="N132:O132"/>
    <mergeCell ref="P131:Q131"/>
    <mergeCell ref="R131:S131"/>
    <mergeCell ref="T131:U131"/>
    <mergeCell ref="AA131:AB131"/>
    <mergeCell ref="AC131:AD131"/>
    <mergeCell ref="AE131:AF131"/>
    <mergeCell ref="AG134:AH134"/>
    <mergeCell ref="AI134:AJ134"/>
    <mergeCell ref="AK134:AL134"/>
    <mergeCell ref="AM134:AN134"/>
    <mergeCell ref="AO134:AP134"/>
    <mergeCell ref="B135:C135"/>
    <mergeCell ref="D135:E135"/>
    <mergeCell ref="J135:K135"/>
    <mergeCell ref="L135:M135"/>
    <mergeCell ref="N135:O135"/>
    <mergeCell ref="P134:Q134"/>
    <mergeCell ref="R134:S134"/>
    <mergeCell ref="T134:U134"/>
    <mergeCell ref="AA134:AB134"/>
    <mergeCell ref="AC134:AD134"/>
    <mergeCell ref="AE134:AF134"/>
    <mergeCell ref="AG133:AH133"/>
    <mergeCell ref="AI133:AJ133"/>
    <mergeCell ref="AK133:AL133"/>
    <mergeCell ref="AM133:AN133"/>
    <mergeCell ref="AO133:AP133"/>
    <mergeCell ref="B134:C134"/>
    <mergeCell ref="D134:E134"/>
    <mergeCell ref="J134:K134"/>
    <mergeCell ref="L134:M134"/>
    <mergeCell ref="N134:O134"/>
    <mergeCell ref="P133:Q133"/>
    <mergeCell ref="R133:S133"/>
    <mergeCell ref="T133:U133"/>
    <mergeCell ref="AA133:AB133"/>
    <mergeCell ref="AC133:AD133"/>
    <mergeCell ref="AE133:AF133"/>
    <mergeCell ref="AG136:AH136"/>
    <mergeCell ref="AI136:AJ136"/>
    <mergeCell ref="AK136:AL136"/>
    <mergeCell ref="AM136:AN136"/>
    <mergeCell ref="AO136:AP136"/>
    <mergeCell ref="B137:C137"/>
    <mergeCell ref="D137:E137"/>
    <mergeCell ref="J137:K137"/>
    <mergeCell ref="L137:M137"/>
    <mergeCell ref="N137:O137"/>
    <mergeCell ref="P136:Q136"/>
    <mergeCell ref="R136:S136"/>
    <mergeCell ref="T136:U136"/>
    <mergeCell ref="AA136:AB136"/>
    <mergeCell ref="AC136:AD136"/>
    <mergeCell ref="AE136:AF136"/>
    <mergeCell ref="AG135:AH135"/>
    <mergeCell ref="AI135:AJ135"/>
    <mergeCell ref="AK135:AL135"/>
    <mergeCell ref="AM135:AN135"/>
    <mergeCell ref="AO135:AP135"/>
    <mergeCell ref="B136:C136"/>
    <mergeCell ref="D136:E136"/>
    <mergeCell ref="J136:K136"/>
    <mergeCell ref="L136:M136"/>
    <mergeCell ref="N136:O136"/>
    <mergeCell ref="P135:Q135"/>
    <mergeCell ref="R135:S135"/>
    <mergeCell ref="T135:U135"/>
    <mergeCell ref="AA135:AB135"/>
    <mergeCell ref="AC135:AD135"/>
    <mergeCell ref="AE135:AF135"/>
    <mergeCell ref="AG138:AH138"/>
    <mergeCell ref="AI138:AJ138"/>
    <mergeCell ref="AK138:AL138"/>
    <mergeCell ref="AM138:AN138"/>
    <mergeCell ref="AO138:AP138"/>
    <mergeCell ref="B139:C139"/>
    <mergeCell ref="D139:E139"/>
    <mergeCell ref="J139:K139"/>
    <mergeCell ref="L139:M139"/>
    <mergeCell ref="N139:O139"/>
    <mergeCell ref="P138:Q138"/>
    <mergeCell ref="R138:S138"/>
    <mergeCell ref="T138:U138"/>
    <mergeCell ref="AA138:AB138"/>
    <mergeCell ref="AC138:AD138"/>
    <mergeCell ref="AE138:AF138"/>
    <mergeCell ref="AG137:AH137"/>
    <mergeCell ref="AI137:AJ137"/>
    <mergeCell ref="AK137:AL137"/>
    <mergeCell ref="AM137:AN137"/>
    <mergeCell ref="AO137:AP137"/>
    <mergeCell ref="B138:C138"/>
    <mergeCell ref="D138:E138"/>
    <mergeCell ref="J138:K138"/>
    <mergeCell ref="L138:M138"/>
    <mergeCell ref="N138:O138"/>
    <mergeCell ref="P137:Q137"/>
    <mergeCell ref="R137:S137"/>
    <mergeCell ref="T137:U137"/>
    <mergeCell ref="AA137:AB137"/>
    <mergeCell ref="AC137:AD137"/>
    <mergeCell ref="AE137:AF137"/>
    <mergeCell ref="AG140:AH140"/>
    <mergeCell ref="AI140:AJ140"/>
    <mergeCell ref="AK140:AL140"/>
    <mergeCell ref="AM140:AN140"/>
    <mergeCell ref="AO140:AP140"/>
    <mergeCell ref="B144:V144"/>
    <mergeCell ref="P140:Q140"/>
    <mergeCell ref="R140:S140"/>
    <mergeCell ref="T140:U140"/>
    <mergeCell ref="AA140:AB140"/>
    <mergeCell ref="AC140:AD140"/>
    <mergeCell ref="AE140:AF140"/>
    <mergeCell ref="AG139:AH139"/>
    <mergeCell ref="AI139:AJ139"/>
    <mergeCell ref="AK139:AL139"/>
    <mergeCell ref="AM139:AN139"/>
    <mergeCell ref="AO139:AP139"/>
    <mergeCell ref="B140:C140"/>
    <mergeCell ref="D140:E140"/>
    <mergeCell ref="J140:K140"/>
    <mergeCell ref="L140:M140"/>
    <mergeCell ref="N140:O140"/>
    <mergeCell ref="P139:Q139"/>
    <mergeCell ref="R139:S139"/>
    <mergeCell ref="T139:U139"/>
    <mergeCell ref="AA139:AB139"/>
    <mergeCell ref="AC139:AD139"/>
    <mergeCell ref="AE139:AF139"/>
    <mergeCell ref="AI147:AJ147"/>
    <mergeCell ref="AK147:AL147"/>
    <mergeCell ref="AM147:AN147"/>
    <mergeCell ref="AO147:AP147"/>
    <mergeCell ref="B148:C148"/>
    <mergeCell ref="D148:E148"/>
    <mergeCell ref="J148:K148"/>
    <mergeCell ref="L148:M148"/>
    <mergeCell ref="N148:O148"/>
    <mergeCell ref="P148:Q148"/>
    <mergeCell ref="R147:S147"/>
    <mergeCell ref="T147:U147"/>
    <mergeCell ref="AA147:AB147"/>
    <mergeCell ref="AC147:AD147"/>
    <mergeCell ref="AE147:AF147"/>
    <mergeCell ref="AG147:AH147"/>
    <mergeCell ref="B147:C147"/>
    <mergeCell ref="D147:E147"/>
    <mergeCell ref="J147:K147"/>
    <mergeCell ref="L147:M147"/>
    <mergeCell ref="N147:O147"/>
    <mergeCell ref="P147:Q147"/>
    <mergeCell ref="AI149:AJ149"/>
    <mergeCell ref="AK149:AL149"/>
    <mergeCell ref="AM149:AN149"/>
    <mergeCell ref="AO149:AP149"/>
    <mergeCell ref="B150:C150"/>
    <mergeCell ref="D150:E150"/>
    <mergeCell ref="J150:K150"/>
    <mergeCell ref="L150:M150"/>
    <mergeCell ref="N150:O150"/>
    <mergeCell ref="P150:Q150"/>
    <mergeCell ref="R149:S149"/>
    <mergeCell ref="T149:U149"/>
    <mergeCell ref="AA149:AB149"/>
    <mergeCell ref="AC149:AD149"/>
    <mergeCell ref="AE149:AF149"/>
    <mergeCell ref="AG149:AH149"/>
    <mergeCell ref="AI148:AJ148"/>
    <mergeCell ref="AK148:AL148"/>
    <mergeCell ref="AM148:AN148"/>
    <mergeCell ref="AO148:AP148"/>
    <mergeCell ref="B149:C149"/>
    <mergeCell ref="D149:E149"/>
    <mergeCell ref="J149:K149"/>
    <mergeCell ref="L149:M149"/>
    <mergeCell ref="N149:O149"/>
    <mergeCell ref="P149:Q149"/>
    <mergeCell ref="R148:S148"/>
    <mergeCell ref="T148:U148"/>
    <mergeCell ref="AA148:AB148"/>
    <mergeCell ref="AC148:AD148"/>
    <mergeCell ref="AE148:AF148"/>
    <mergeCell ref="AG148:AH148"/>
    <mergeCell ref="AI151:AJ151"/>
    <mergeCell ref="AK151:AL151"/>
    <mergeCell ref="AM151:AN151"/>
    <mergeCell ref="AO151:AP151"/>
    <mergeCell ref="B152:C152"/>
    <mergeCell ref="D152:E152"/>
    <mergeCell ref="J152:K152"/>
    <mergeCell ref="L152:M152"/>
    <mergeCell ref="N152:O152"/>
    <mergeCell ref="P152:Q152"/>
    <mergeCell ref="R151:S151"/>
    <mergeCell ref="T151:U151"/>
    <mergeCell ref="AA151:AB151"/>
    <mergeCell ref="AC151:AD151"/>
    <mergeCell ref="AE151:AF151"/>
    <mergeCell ref="AG151:AH151"/>
    <mergeCell ref="AI150:AJ150"/>
    <mergeCell ref="AK150:AL150"/>
    <mergeCell ref="AM150:AN150"/>
    <mergeCell ref="AO150:AP150"/>
    <mergeCell ref="B151:C151"/>
    <mergeCell ref="D151:E151"/>
    <mergeCell ref="J151:K151"/>
    <mergeCell ref="L151:M151"/>
    <mergeCell ref="N151:O151"/>
    <mergeCell ref="P151:Q151"/>
    <mergeCell ref="R150:S150"/>
    <mergeCell ref="T150:U150"/>
    <mergeCell ref="AA150:AB150"/>
    <mergeCell ref="AC150:AD150"/>
    <mergeCell ref="AE150:AF150"/>
    <mergeCell ref="AG150:AH150"/>
    <mergeCell ref="AI153:AJ153"/>
    <mergeCell ref="AK153:AL153"/>
    <mergeCell ref="AM153:AN153"/>
    <mergeCell ref="AO153:AP153"/>
    <mergeCell ref="B154:C154"/>
    <mergeCell ref="D154:E154"/>
    <mergeCell ref="J154:K154"/>
    <mergeCell ref="L154:M154"/>
    <mergeCell ref="N154:O154"/>
    <mergeCell ref="P154:Q154"/>
    <mergeCell ref="R153:S153"/>
    <mergeCell ref="T153:U153"/>
    <mergeCell ref="AA153:AB153"/>
    <mergeCell ref="AC153:AD153"/>
    <mergeCell ref="AE153:AF153"/>
    <mergeCell ref="AG153:AH153"/>
    <mergeCell ref="AI152:AJ152"/>
    <mergeCell ref="AK152:AL152"/>
    <mergeCell ref="AM152:AN152"/>
    <mergeCell ref="AO152:AP152"/>
    <mergeCell ref="B153:C153"/>
    <mergeCell ref="D153:E153"/>
    <mergeCell ref="J153:K153"/>
    <mergeCell ref="L153:M153"/>
    <mergeCell ref="N153:O153"/>
    <mergeCell ref="P153:Q153"/>
    <mergeCell ref="R152:S152"/>
    <mergeCell ref="T152:U152"/>
    <mergeCell ref="AA152:AB152"/>
    <mergeCell ref="AC152:AD152"/>
    <mergeCell ref="AE152:AF152"/>
    <mergeCell ref="AG152:AH152"/>
    <mergeCell ref="AI155:AJ155"/>
    <mergeCell ref="AK155:AL155"/>
    <mergeCell ref="AM155:AN155"/>
    <mergeCell ref="AO155:AP155"/>
    <mergeCell ref="B156:C156"/>
    <mergeCell ref="D156:E156"/>
    <mergeCell ref="J156:K156"/>
    <mergeCell ref="L156:M156"/>
    <mergeCell ref="N156:O156"/>
    <mergeCell ref="P156:Q156"/>
    <mergeCell ref="R155:S155"/>
    <mergeCell ref="T155:U155"/>
    <mergeCell ref="AA155:AB155"/>
    <mergeCell ref="AC155:AD155"/>
    <mergeCell ref="AE155:AF155"/>
    <mergeCell ref="AG155:AH155"/>
    <mergeCell ref="AI154:AJ154"/>
    <mergeCell ref="AK154:AL154"/>
    <mergeCell ref="AM154:AN154"/>
    <mergeCell ref="AO154:AP154"/>
    <mergeCell ref="B155:C155"/>
    <mergeCell ref="D155:E155"/>
    <mergeCell ref="J155:K155"/>
    <mergeCell ref="L155:M155"/>
    <mergeCell ref="N155:O155"/>
    <mergeCell ref="P155:Q155"/>
    <mergeCell ref="R154:S154"/>
    <mergeCell ref="T154:U154"/>
    <mergeCell ref="AA154:AB154"/>
    <mergeCell ref="AC154:AD154"/>
    <mergeCell ref="AE154:AF154"/>
    <mergeCell ref="AG154:AH154"/>
    <mergeCell ref="AI157:AJ157"/>
    <mergeCell ref="AK157:AL157"/>
    <mergeCell ref="AM157:AN157"/>
    <mergeCell ref="AO157:AP157"/>
    <mergeCell ref="B158:C158"/>
    <mergeCell ref="D158:E158"/>
    <mergeCell ref="J158:K158"/>
    <mergeCell ref="L158:M158"/>
    <mergeCell ref="N158:O158"/>
    <mergeCell ref="P158:Q158"/>
    <mergeCell ref="R157:S157"/>
    <mergeCell ref="T157:U157"/>
    <mergeCell ref="AA157:AB157"/>
    <mergeCell ref="AC157:AD157"/>
    <mergeCell ref="AE157:AF157"/>
    <mergeCell ref="AG157:AH157"/>
    <mergeCell ref="AI156:AJ156"/>
    <mergeCell ref="AK156:AL156"/>
    <mergeCell ref="AM156:AN156"/>
    <mergeCell ref="AO156:AP156"/>
    <mergeCell ref="B157:C157"/>
    <mergeCell ref="D157:E157"/>
    <mergeCell ref="J157:K157"/>
    <mergeCell ref="L157:M157"/>
    <mergeCell ref="N157:O157"/>
    <mergeCell ref="P157:Q157"/>
    <mergeCell ref="R156:S156"/>
    <mergeCell ref="T156:U156"/>
    <mergeCell ref="AA156:AB156"/>
    <mergeCell ref="AC156:AD156"/>
    <mergeCell ref="AE156:AF156"/>
    <mergeCell ref="AG156:AH156"/>
    <mergeCell ref="AI159:AJ159"/>
    <mergeCell ref="AK159:AL159"/>
    <mergeCell ref="AM159:AN159"/>
    <mergeCell ref="AO159:AP159"/>
    <mergeCell ref="B160:C160"/>
    <mergeCell ref="D160:E160"/>
    <mergeCell ref="J160:K160"/>
    <mergeCell ref="L160:M160"/>
    <mergeCell ref="N160:O160"/>
    <mergeCell ref="P160:Q160"/>
    <mergeCell ref="R159:S159"/>
    <mergeCell ref="T159:U159"/>
    <mergeCell ref="AA159:AB159"/>
    <mergeCell ref="AC159:AD159"/>
    <mergeCell ref="AE159:AF159"/>
    <mergeCell ref="AG159:AH159"/>
    <mergeCell ref="AI158:AJ158"/>
    <mergeCell ref="AK158:AL158"/>
    <mergeCell ref="AM158:AN158"/>
    <mergeCell ref="AO158:AP158"/>
    <mergeCell ref="B159:C159"/>
    <mergeCell ref="D159:E159"/>
    <mergeCell ref="J159:K159"/>
    <mergeCell ref="L159:M159"/>
    <mergeCell ref="N159:O159"/>
    <mergeCell ref="P159:Q159"/>
    <mergeCell ref="R158:S158"/>
    <mergeCell ref="T158:U158"/>
    <mergeCell ref="AA158:AB158"/>
    <mergeCell ref="AC158:AD158"/>
    <mergeCell ref="AE158:AF158"/>
    <mergeCell ref="AG158:AH158"/>
    <mergeCell ref="AI161:AJ161"/>
    <mergeCell ref="AK161:AL161"/>
    <mergeCell ref="AM161:AN161"/>
    <mergeCell ref="AO161:AP161"/>
    <mergeCell ref="B162:C162"/>
    <mergeCell ref="D162:E162"/>
    <mergeCell ref="J162:K162"/>
    <mergeCell ref="L162:M162"/>
    <mergeCell ref="N162:O162"/>
    <mergeCell ref="P162:Q162"/>
    <mergeCell ref="R161:S161"/>
    <mergeCell ref="T161:U161"/>
    <mergeCell ref="AA161:AB161"/>
    <mergeCell ref="AC161:AD161"/>
    <mergeCell ref="AE161:AF161"/>
    <mergeCell ref="AG161:AH161"/>
    <mergeCell ref="AI160:AJ160"/>
    <mergeCell ref="AK160:AL160"/>
    <mergeCell ref="AM160:AN160"/>
    <mergeCell ref="AO160:AP160"/>
    <mergeCell ref="B161:C161"/>
    <mergeCell ref="D161:E161"/>
    <mergeCell ref="J161:K161"/>
    <mergeCell ref="L161:M161"/>
    <mergeCell ref="N161:O161"/>
    <mergeCell ref="P161:Q161"/>
    <mergeCell ref="R160:S160"/>
    <mergeCell ref="T160:U160"/>
    <mergeCell ref="AA160:AB160"/>
    <mergeCell ref="AC160:AD160"/>
    <mergeCell ref="AE160:AF160"/>
    <mergeCell ref="AG160:AH160"/>
    <mergeCell ref="AI163:AJ163"/>
    <mergeCell ref="AK163:AL163"/>
    <mergeCell ref="AM163:AN163"/>
    <mergeCell ref="AO163:AP163"/>
    <mergeCell ref="B164:C164"/>
    <mergeCell ref="D164:E164"/>
    <mergeCell ref="J164:K164"/>
    <mergeCell ref="L164:M164"/>
    <mergeCell ref="N164:O164"/>
    <mergeCell ref="P164:Q164"/>
    <mergeCell ref="R163:S163"/>
    <mergeCell ref="T163:U163"/>
    <mergeCell ref="AA163:AB163"/>
    <mergeCell ref="AC163:AD163"/>
    <mergeCell ref="AE163:AF163"/>
    <mergeCell ref="AG163:AH163"/>
    <mergeCell ref="AI162:AJ162"/>
    <mergeCell ref="AK162:AL162"/>
    <mergeCell ref="AM162:AN162"/>
    <mergeCell ref="AO162:AP162"/>
    <mergeCell ref="B163:C163"/>
    <mergeCell ref="D163:E163"/>
    <mergeCell ref="J163:K163"/>
    <mergeCell ref="L163:M163"/>
    <mergeCell ref="N163:O163"/>
    <mergeCell ref="P163:Q163"/>
    <mergeCell ref="R162:S162"/>
    <mergeCell ref="T162:U162"/>
    <mergeCell ref="AA162:AB162"/>
    <mergeCell ref="AC162:AD162"/>
    <mergeCell ref="AE162:AF162"/>
    <mergeCell ref="AG162:AH162"/>
    <mergeCell ref="AI165:AJ165"/>
    <mergeCell ref="AK165:AL165"/>
    <mergeCell ref="AM165:AN165"/>
    <mergeCell ref="AO165:AP165"/>
    <mergeCell ref="B169:C170"/>
    <mergeCell ref="D169:E170"/>
    <mergeCell ref="J169:K170"/>
    <mergeCell ref="L169:M170"/>
    <mergeCell ref="N169:O170"/>
    <mergeCell ref="P169:Q170"/>
    <mergeCell ref="R165:S165"/>
    <mergeCell ref="T165:U165"/>
    <mergeCell ref="AA165:AB165"/>
    <mergeCell ref="AC165:AD165"/>
    <mergeCell ref="AE165:AF165"/>
    <mergeCell ref="AG165:AH165"/>
    <mergeCell ref="AI164:AJ164"/>
    <mergeCell ref="AK164:AL164"/>
    <mergeCell ref="AM164:AN164"/>
    <mergeCell ref="AO164:AP164"/>
    <mergeCell ref="B165:C165"/>
    <mergeCell ref="D165:E165"/>
    <mergeCell ref="J165:K165"/>
    <mergeCell ref="L165:M165"/>
    <mergeCell ref="N165:O165"/>
    <mergeCell ref="P165:Q165"/>
    <mergeCell ref="R164:S164"/>
    <mergeCell ref="T164:U164"/>
    <mergeCell ref="AA164:AB164"/>
    <mergeCell ref="AC164:AD164"/>
    <mergeCell ref="AE164:AF164"/>
    <mergeCell ref="AG164:AH164"/>
    <mergeCell ref="B171:C171"/>
    <mergeCell ref="D171:E171"/>
    <mergeCell ref="J171:K171"/>
    <mergeCell ref="L171:M171"/>
    <mergeCell ref="N171:O171"/>
    <mergeCell ref="P171:Q171"/>
    <mergeCell ref="AG169:AH170"/>
    <mergeCell ref="AI169:AJ170"/>
    <mergeCell ref="AK169:AL170"/>
    <mergeCell ref="AM169:AN170"/>
    <mergeCell ref="AO169:AP170"/>
    <mergeCell ref="AQ169:AQ170"/>
    <mergeCell ref="R169:S170"/>
    <mergeCell ref="T169:U170"/>
    <mergeCell ref="V169:V170"/>
    <mergeCell ref="AA169:AB170"/>
    <mergeCell ref="AC169:AD170"/>
    <mergeCell ref="AE169:AF170"/>
    <mergeCell ref="AI172:AJ172"/>
    <mergeCell ref="AK172:AL172"/>
    <mergeCell ref="AM172:AN172"/>
    <mergeCell ref="AO172:AP172"/>
    <mergeCell ref="B173:C173"/>
    <mergeCell ref="D173:E173"/>
    <mergeCell ref="J173:K173"/>
    <mergeCell ref="L173:M173"/>
    <mergeCell ref="N173:O173"/>
    <mergeCell ref="P173:Q173"/>
    <mergeCell ref="R172:S172"/>
    <mergeCell ref="T172:U172"/>
    <mergeCell ref="AA172:AB172"/>
    <mergeCell ref="AC172:AD172"/>
    <mergeCell ref="AE172:AF172"/>
    <mergeCell ref="AG172:AH172"/>
    <mergeCell ref="AI171:AJ171"/>
    <mergeCell ref="AK171:AL171"/>
    <mergeCell ref="AM171:AN171"/>
    <mergeCell ref="AO171:AP171"/>
    <mergeCell ref="B172:C172"/>
    <mergeCell ref="D172:E172"/>
    <mergeCell ref="J172:K172"/>
    <mergeCell ref="L172:M172"/>
    <mergeCell ref="N172:O172"/>
    <mergeCell ref="P172:Q172"/>
    <mergeCell ref="R171:S171"/>
    <mergeCell ref="T171:U171"/>
    <mergeCell ref="AA171:AB171"/>
    <mergeCell ref="AC171:AD171"/>
    <mergeCell ref="AE171:AF171"/>
    <mergeCell ref="AG171:AH171"/>
    <mergeCell ref="AI174:AJ174"/>
    <mergeCell ref="AK174:AL174"/>
    <mergeCell ref="AM174:AN174"/>
    <mergeCell ref="AO174:AP174"/>
    <mergeCell ref="B175:C175"/>
    <mergeCell ref="D175:E175"/>
    <mergeCell ref="J175:K175"/>
    <mergeCell ref="L175:M175"/>
    <mergeCell ref="N175:O175"/>
    <mergeCell ref="P175:Q175"/>
    <mergeCell ref="R174:S174"/>
    <mergeCell ref="T174:U174"/>
    <mergeCell ref="AA174:AB174"/>
    <mergeCell ref="AC174:AD174"/>
    <mergeCell ref="AE174:AF174"/>
    <mergeCell ref="AG174:AH174"/>
    <mergeCell ref="AI173:AJ173"/>
    <mergeCell ref="AK173:AL173"/>
    <mergeCell ref="AM173:AN173"/>
    <mergeCell ref="AO173:AP173"/>
    <mergeCell ref="B174:C174"/>
    <mergeCell ref="D174:E174"/>
    <mergeCell ref="J174:K174"/>
    <mergeCell ref="L174:M174"/>
    <mergeCell ref="N174:O174"/>
    <mergeCell ref="P174:Q174"/>
    <mergeCell ref="R173:S173"/>
    <mergeCell ref="T173:U173"/>
    <mergeCell ref="AA173:AB173"/>
    <mergeCell ref="AC173:AD173"/>
    <mergeCell ref="AE173:AF173"/>
    <mergeCell ref="AG173:AH173"/>
    <mergeCell ref="AI176:AJ176"/>
    <mergeCell ref="AK176:AL176"/>
    <mergeCell ref="AM176:AN176"/>
    <mergeCell ref="AO176:AP176"/>
    <mergeCell ref="B177:C177"/>
    <mergeCell ref="D177:E177"/>
    <mergeCell ref="J177:K177"/>
    <mergeCell ref="L177:M177"/>
    <mergeCell ref="N177:O177"/>
    <mergeCell ref="P177:Q177"/>
    <mergeCell ref="R176:S176"/>
    <mergeCell ref="T176:U176"/>
    <mergeCell ref="AA176:AB176"/>
    <mergeCell ref="AC176:AD176"/>
    <mergeCell ref="AE176:AF176"/>
    <mergeCell ref="AG176:AH176"/>
    <mergeCell ref="AI175:AJ175"/>
    <mergeCell ref="AK175:AL175"/>
    <mergeCell ref="AM175:AN175"/>
    <mergeCell ref="AO175:AP175"/>
    <mergeCell ref="B176:C176"/>
    <mergeCell ref="D176:E176"/>
    <mergeCell ref="J176:K176"/>
    <mergeCell ref="L176:M176"/>
    <mergeCell ref="N176:O176"/>
    <mergeCell ref="P176:Q176"/>
    <mergeCell ref="R175:S175"/>
    <mergeCell ref="T175:U175"/>
    <mergeCell ref="AA175:AB175"/>
    <mergeCell ref="AC175:AD175"/>
    <mergeCell ref="AE175:AF175"/>
    <mergeCell ref="AG175:AH175"/>
    <mergeCell ref="AI178:AJ178"/>
    <mergeCell ref="AK178:AL178"/>
    <mergeCell ref="AM178:AN178"/>
    <mergeCell ref="AO178:AP178"/>
    <mergeCell ref="B179:C179"/>
    <mergeCell ref="D179:E179"/>
    <mergeCell ref="J179:K179"/>
    <mergeCell ref="L179:M179"/>
    <mergeCell ref="N179:O179"/>
    <mergeCell ref="P179:Q179"/>
    <mergeCell ref="R178:S178"/>
    <mergeCell ref="T178:U178"/>
    <mergeCell ref="AA178:AB178"/>
    <mergeCell ref="AC178:AD178"/>
    <mergeCell ref="AE178:AF178"/>
    <mergeCell ref="AG178:AH178"/>
    <mergeCell ref="AI177:AJ177"/>
    <mergeCell ref="AK177:AL177"/>
    <mergeCell ref="AM177:AN177"/>
    <mergeCell ref="AO177:AP177"/>
    <mergeCell ref="B178:C178"/>
    <mergeCell ref="D178:E178"/>
    <mergeCell ref="J178:K178"/>
    <mergeCell ref="L178:M178"/>
    <mergeCell ref="N178:O178"/>
    <mergeCell ref="P178:Q178"/>
    <mergeCell ref="R177:S177"/>
    <mergeCell ref="T177:U177"/>
    <mergeCell ref="AA177:AB177"/>
    <mergeCell ref="AC177:AD177"/>
    <mergeCell ref="AE177:AF177"/>
    <mergeCell ref="AG177:AH177"/>
    <mergeCell ref="AI180:AJ180"/>
    <mergeCell ref="AK180:AL180"/>
    <mergeCell ref="AM180:AN180"/>
    <mergeCell ref="AO180:AP180"/>
    <mergeCell ref="B181:C181"/>
    <mergeCell ref="D181:E181"/>
    <mergeCell ref="J181:K181"/>
    <mergeCell ref="L181:M181"/>
    <mergeCell ref="N181:O181"/>
    <mergeCell ref="P181:Q181"/>
    <mergeCell ref="R180:S180"/>
    <mergeCell ref="T180:U180"/>
    <mergeCell ref="AA180:AB180"/>
    <mergeCell ref="AC180:AD180"/>
    <mergeCell ref="AE180:AF180"/>
    <mergeCell ref="AG180:AH180"/>
    <mergeCell ref="AI179:AJ179"/>
    <mergeCell ref="AK179:AL179"/>
    <mergeCell ref="AM179:AN179"/>
    <mergeCell ref="AO179:AP179"/>
    <mergeCell ref="B180:C180"/>
    <mergeCell ref="D180:E180"/>
    <mergeCell ref="J180:K180"/>
    <mergeCell ref="L180:M180"/>
    <mergeCell ref="N180:O180"/>
    <mergeCell ref="P180:Q180"/>
    <mergeCell ref="R179:S179"/>
    <mergeCell ref="T179:U179"/>
    <mergeCell ref="AA179:AB179"/>
    <mergeCell ref="AC179:AD179"/>
    <mergeCell ref="AE179:AF179"/>
    <mergeCell ref="AG179:AH179"/>
    <mergeCell ref="AI182:AJ182"/>
    <mergeCell ref="AK182:AL182"/>
    <mergeCell ref="AM182:AN182"/>
    <mergeCell ref="AO182:AP182"/>
    <mergeCell ref="B183:C183"/>
    <mergeCell ref="D183:E183"/>
    <mergeCell ref="J183:K183"/>
    <mergeCell ref="L183:M183"/>
    <mergeCell ref="N183:O183"/>
    <mergeCell ref="P183:Q183"/>
    <mergeCell ref="R182:S182"/>
    <mergeCell ref="T182:U182"/>
    <mergeCell ref="AA182:AB182"/>
    <mergeCell ref="AC182:AD182"/>
    <mergeCell ref="AE182:AF182"/>
    <mergeCell ref="AG182:AH182"/>
    <mergeCell ref="AI181:AJ181"/>
    <mergeCell ref="AK181:AL181"/>
    <mergeCell ref="AM181:AN181"/>
    <mergeCell ref="AO181:AP181"/>
    <mergeCell ref="B182:C182"/>
    <mergeCell ref="D182:E182"/>
    <mergeCell ref="J182:K182"/>
    <mergeCell ref="L182:M182"/>
    <mergeCell ref="N182:O182"/>
    <mergeCell ref="P182:Q182"/>
    <mergeCell ref="R181:S181"/>
    <mergeCell ref="T181:U181"/>
    <mergeCell ref="AA181:AB181"/>
    <mergeCell ref="AC181:AD181"/>
    <mergeCell ref="AE181:AF181"/>
    <mergeCell ref="AG181:AH181"/>
    <mergeCell ref="AI184:AJ184"/>
    <mergeCell ref="AK184:AL184"/>
    <mergeCell ref="AM184:AN184"/>
    <mergeCell ref="AO184:AP184"/>
    <mergeCell ref="B185:C185"/>
    <mergeCell ref="D185:E185"/>
    <mergeCell ref="J185:K185"/>
    <mergeCell ref="L185:M185"/>
    <mergeCell ref="N185:O185"/>
    <mergeCell ref="P185:Q185"/>
    <mergeCell ref="R184:S184"/>
    <mergeCell ref="T184:U184"/>
    <mergeCell ref="AA184:AB184"/>
    <mergeCell ref="AC184:AD184"/>
    <mergeCell ref="AE184:AF184"/>
    <mergeCell ref="AG184:AH184"/>
    <mergeCell ref="AI183:AJ183"/>
    <mergeCell ref="AK183:AL183"/>
    <mergeCell ref="AM183:AN183"/>
    <mergeCell ref="AO183:AP183"/>
    <mergeCell ref="B184:C184"/>
    <mergeCell ref="D184:E184"/>
    <mergeCell ref="J184:K184"/>
    <mergeCell ref="L184:M184"/>
    <mergeCell ref="N184:O184"/>
    <mergeCell ref="P184:Q184"/>
    <mergeCell ref="R183:S183"/>
    <mergeCell ref="T183:U183"/>
    <mergeCell ref="AA183:AB183"/>
    <mergeCell ref="AC183:AD183"/>
    <mergeCell ref="AE183:AF183"/>
    <mergeCell ref="AG183:AH183"/>
    <mergeCell ref="AI186:AJ186"/>
    <mergeCell ref="AK186:AL186"/>
    <mergeCell ref="AM186:AN186"/>
    <mergeCell ref="AO186:AP186"/>
    <mergeCell ref="B187:C187"/>
    <mergeCell ref="D187:E187"/>
    <mergeCell ref="J187:K187"/>
    <mergeCell ref="L187:M187"/>
    <mergeCell ref="N187:O187"/>
    <mergeCell ref="P187:Q187"/>
    <mergeCell ref="R186:S186"/>
    <mergeCell ref="T186:U186"/>
    <mergeCell ref="AA186:AB186"/>
    <mergeCell ref="AC186:AD186"/>
    <mergeCell ref="AE186:AF186"/>
    <mergeCell ref="AG186:AH186"/>
    <mergeCell ref="AI185:AJ185"/>
    <mergeCell ref="AK185:AL185"/>
    <mergeCell ref="AM185:AN185"/>
    <mergeCell ref="AO185:AP185"/>
    <mergeCell ref="B186:C186"/>
    <mergeCell ref="D186:E186"/>
    <mergeCell ref="J186:K186"/>
    <mergeCell ref="L186:M186"/>
    <mergeCell ref="N186:O186"/>
    <mergeCell ref="P186:Q186"/>
    <mergeCell ref="R185:S185"/>
    <mergeCell ref="T185:U185"/>
    <mergeCell ref="AA185:AB185"/>
    <mergeCell ref="AC185:AD185"/>
    <mergeCell ref="AE185:AF185"/>
    <mergeCell ref="AG185:AH185"/>
    <mergeCell ref="AI188:AJ188"/>
    <mergeCell ref="AK188:AL188"/>
    <mergeCell ref="AM188:AN188"/>
    <mergeCell ref="AO188:AP188"/>
    <mergeCell ref="R188:S188"/>
    <mergeCell ref="T188:U188"/>
    <mergeCell ref="AA188:AB188"/>
    <mergeCell ref="AC188:AD188"/>
    <mergeCell ref="AE188:AF188"/>
    <mergeCell ref="AG188:AH188"/>
    <mergeCell ref="AI187:AJ187"/>
    <mergeCell ref="AK187:AL187"/>
    <mergeCell ref="AM187:AN187"/>
    <mergeCell ref="AO187:AP187"/>
    <mergeCell ref="B188:C188"/>
    <mergeCell ref="D188:E188"/>
    <mergeCell ref="J188:K188"/>
    <mergeCell ref="L188:M188"/>
    <mergeCell ref="N188:O188"/>
    <mergeCell ref="P188:Q188"/>
    <mergeCell ref="R187:S187"/>
    <mergeCell ref="T187:U187"/>
    <mergeCell ref="AA187:AB187"/>
    <mergeCell ref="AC187:AD187"/>
    <mergeCell ref="AE187:AF187"/>
    <mergeCell ref="AG187:AH187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21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9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5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3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21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60:I160"/>
    <mergeCell ref="H161:I161"/>
    <mergeCell ref="H162:I162"/>
    <mergeCell ref="H163:I163"/>
    <mergeCell ref="H164:I164"/>
    <mergeCell ref="H165:I165"/>
    <mergeCell ref="H169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0:I180"/>
  </mergeCells>
  <phoneticPr fontId="3"/>
  <pageMargins left="0.39370078740157483" right="0.39370078740157483" top="0.39370078740157483" bottom="0.39370078740157483" header="0.19685039370078741" footer="0.1968503937007874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AR304"/>
  <sheetViews>
    <sheetView zoomScale="85" zoomScaleNormal="85" zoomScaleSheetLayoutView="85" workbookViewId="0">
      <selection activeCell="Y38" sqref="Y38"/>
    </sheetView>
  </sheetViews>
  <sheetFormatPr defaultColWidth="9" defaultRowHeight="13" outlineLevelRow="1" outlineLevelCol="1"/>
  <cols>
    <col min="1" max="1" width="0.90625" style="2" customWidth="1"/>
    <col min="2" max="2" width="3.81640625" style="2" customWidth="1"/>
    <col min="3" max="3" width="16.81640625" style="2" customWidth="1"/>
    <col min="4" max="5" width="8.453125" style="2" customWidth="1"/>
    <col min="6" max="9" width="8.453125" style="55" hidden="1" customWidth="1" outlineLevel="1"/>
    <col min="10" max="10" width="8.453125" style="2" customWidth="1" collapsed="1"/>
    <col min="11" max="21" width="8.453125" style="2" customWidth="1"/>
    <col min="22" max="22" width="16.1796875" style="2" customWidth="1"/>
    <col min="23" max="23" width="0.6328125" style="2" customWidth="1"/>
    <col min="24" max="24" width="0.36328125" style="2" customWidth="1"/>
    <col min="25" max="42" width="9" style="2"/>
    <col min="43" max="43" width="13.6328125" style="2" customWidth="1"/>
    <col min="44" max="44" width="11.1796875" style="2" bestFit="1" customWidth="1"/>
    <col min="45" max="16384" width="9" style="2"/>
  </cols>
  <sheetData>
    <row r="1" spans="2:22">
      <c r="B1" s="186" t="s">
        <v>107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2:22" ht="16.5">
      <c r="B2" s="4" t="s">
        <v>4</v>
      </c>
      <c r="C2" s="5"/>
      <c r="D2" s="6"/>
      <c r="E2" s="6"/>
      <c r="F2" s="48"/>
      <c r="G2" s="48"/>
      <c r="H2" s="48"/>
      <c r="I2" s="4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" t="s">
        <v>0</v>
      </c>
      <c r="V2" s="6"/>
    </row>
    <row r="3" spans="2:22" ht="45" customHeight="1">
      <c r="B3" s="130" t="s">
        <v>5</v>
      </c>
      <c r="C3" s="130"/>
      <c r="D3" s="136" t="s">
        <v>6</v>
      </c>
      <c r="E3" s="129"/>
      <c r="F3" s="167" t="s">
        <v>493</v>
      </c>
      <c r="G3" s="168"/>
      <c r="H3" s="167" t="s">
        <v>494</v>
      </c>
      <c r="I3" s="168"/>
      <c r="J3" s="136" t="s">
        <v>35</v>
      </c>
      <c r="K3" s="129"/>
      <c r="L3" s="136" t="s">
        <v>7</v>
      </c>
      <c r="M3" s="129"/>
      <c r="N3" s="136" t="s">
        <v>36</v>
      </c>
      <c r="O3" s="129"/>
      <c r="P3" s="136" t="s">
        <v>8</v>
      </c>
      <c r="Q3" s="129"/>
      <c r="R3" s="129" t="s">
        <v>9</v>
      </c>
      <c r="S3" s="130"/>
      <c r="T3" s="131" t="s">
        <v>10</v>
      </c>
      <c r="U3" s="132"/>
      <c r="V3" s="7"/>
    </row>
    <row r="4" spans="2:22">
      <c r="B4" s="133" t="s">
        <v>11</v>
      </c>
      <c r="C4" s="133"/>
      <c r="D4" s="134">
        <f>+SUM(D5:E13)</f>
        <v>27953662</v>
      </c>
      <c r="E4" s="135"/>
      <c r="F4" s="164">
        <f t="shared" ref="F4" si="0">+SUM(F5:G13)</f>
        <v>0</v>
      </c>
      <c r="G4" s="165"/>
      <c r="H4" s="164">
        <f t="shared" ref="H4" si="1">+SUM(H5:I13)</f>
        <v>-27953662</v>
      </c>
      <c r="I4" s="165"/>
      <c r="J4" s="134">
        <f>+SUM(J5:K13)</f>
        <v>0</v>
      </c>
      <c r="K4" s="135"/>
      <c r="L4" s="134">
        <f>+SUM(L5:M13)</f>
        <v>27953662</v>
      </c>
      <c r="M4" s="135"/>
      <c r="N4" s="134">
        <f t="shared" ref="N4:N21" si="2">+D4+J4-L4</f>
        <v>0</v>
      </c>
      <c r="O4" s="135"/>
      <c r="P4" s="134">
        <f>+SUM(P5:Q13)</f>
        <v>0</v>
      </c>
      <c r="Q4" s="135"/>
      <c r="R4" s="134">
        <f>+SUM(R5:S13)</f>
        <v>0</v>
      </c>
      <c r="S4" s="135"/>
      <c r="T4" s="134">
        <f>+N4-P4</f>
        <v>0</v>
      </c>
      <c r="U4" s="135"/>
      <c r="V4" s="7"/>
    </row>
    <row r="5" spans="2:22">
      <c r="B5" s="133" t="s">
        <v>12</v>
      </c>
      <c r="C5" s="133"/>
      <c r="D5" s="134">
        <f t="shared" ref="D5:H13" si="3">+D56+D107+D158+D209+D260</f>
        <v>14938383</v>
      </c>
      <c r="E5" s="135"/>
      <c r="F5" s="164">
        <f t="shared" si="3"/>
        <v>0</v>
      </c>
      <c r="G5" s="165"/>
      <c r="H5" s="164">
        <f t="shared" si="3"/>
        <v>-14938383</v>
      </c>
      <c r="I5" s="165"/>
      <c r="J5" s="134">
        <f t="shared" ref="J5:J13" si="4">+J56+J107+J158+J209+J260</f>
        <v>0</v>
      </c>
      <c r="K5" s="135"/>
      <c r="L5" s="134">
        <f t="shared" ref="L5:L13" si="5">+L56+L107+L158+L209+L260</f>
        <v>14938383</v>
      </c>
      <c r="M5" s="135"/>
      <c r="N5" s="134">
        <f t="shared" si="2"/>
        <v>0</v>
      </c>
      <c r="O5" s="135"/>
      <c r="P5" s="134">
        <f t="shared" ref="P5:P13" si="6">+P56+P107+P158+P209+P260</f>
        <v>0</v>
      </c>
      <c r="Q5" s="135"/>
      <c r="R5" s="134">
        <f t="shared" ref="R5:R13" si="7">+R56+R107+R158+R209+R260</f>
        <v>0</v>
      </c>
      <c r="S5" s="135"/>
      <c r="T5" s="134">
        <f>+N5-P5</f>
        <v>0</v>
      </c>
      <c r="U5" s="135"/>
      <c r="V5" s="7"/>
    </row>
    <row r="6" spans="2:22">
      <c r="B6" s="137" t="s">
        <v>13</v>
      </c>
      <c r="C6" s="137"/>
      <c r="D6" s="134">
        <f t="shared" si="3"/>
        <v>0</v>
      </c>
      <c r="E6" s="135"/>
      <c r="F6" s="164">
        <f t="shared" si="3"/>
        <v>0</v>
      </c>
      <c r="G6" s="165"/>
      <c r="H6" s="164">
        <f t="shared" si="3"/>
        <v>0</v>
      </c>
      <c r="I6" s="165"/>
      <c r="J6" s="134">
        <f t="shared" si="4"/>
        <v>0</v>
      </c>
      <c r="K6" s="135"/>
      <c r="L6" s="134">
        <f t="shared" si="5"/>
        <v>0</v>
      </c>
      <c r="M6" s="135"/>
      <c r="N6" s="134">
        <f t="shared" si="2"/>
        <v>0</v>
      </c>
      <c r="O6" s="135"/>
      <c r="P6" s="134">
        <f t="shared" si="6"/>
        <v>0</v>
      </c>
      <c r="Q6" s="135"/>
      <c r="R6" s="134">
        <f t="shared" si="7"/>
        <v>0</v>
      </c>
      <c r="S6" s="135"/>
      <c r="T6" s="134">
        <f t="shared" ref="T6:T20" si="8">+N6-P6</f>
        <v>0</v>
      </c>
      <c r="U6" s="135"/>
      <c r="V6" s="7"/>
    </row>
    <row r="7" spans="2:22">
      <c r="B7" s="137" t="s">
        <v>14</v>
      </c>
      <c r="C7" s="137"/>
      <c r="D7" s="134">
        <f t="shared" si="3"/>
        <v>13015279</v>
      </c>
      <c r="E7" s="135"/>
      <c r="F7" s="164">
        <f t="shared" si="3"/>
        <v>0</v>
      </c>
      <c r="G7" s="165"/>
      <c r="H7" s="164">
        <f t="shared" si="3"/>
        <v>-13015279</v>
      </c>
      <c r="I7" s="165"/>
      <c r="J7" s="134">
        <f t="shared" si="4"/>
        <v>0</v>
      </c>
      <c r="K7" s="135"/>
      <c r="L7" s="134">
        <f t="shared" si="5"/>
        <v>13015279</v>
      </c>
      <c r="M7" s="135"/>
      <c r="N7" s="134">
        <f t="shared" si="2"/>
        <v>0</v>
      </c>
      <c r="O7" s="135"/>
      <c r="P7" s="134">
        <f t="shared" si="6"/>
        <v>0</v>
      </c>
      <c r="Q7" s="135"/>
      <c r="R7" s="134">
        <f t="shared" si="7"/>
        <v>0</v>
      </c>
      <c r="S7" s="135"/>
      <c r="T7" s="134">
        <f t="shared" si="8"/>
        <v>0</v>
      </c>
      <c r="U7" s="135"/>
      <c r="V7" s="7"/>
    </row>
    <row r="8" spans="2:22">
      <c r="B8" s="133" t="s">
        <v>15</v>
      </c>
      <c r="C8" s="133"/>
      <c r="D8" s="134">
        <f t="shared" si="3"/>
        <v>0</v>
      </c>
      <c r="E8" s="135"/>
      <c r="F8" s="164">
        <f t="shared" si="3"/>
        <v>0</v>
      </c>
      <c r="G8" s="165"/>
      <c r="H8" s="164">
        <f t="shared" si="3"/>
        <v>0</v>
      </c>
      <c r="I8" s="165"/>
      <c r="J8" s="134">
        <f t="shared" si="4"/>
        <v>0</v>
      </c>
      <c r="K8" s="135"/>
      <c r="L8" s="134">
        <f t="shared" si="5"/>
        <v>0</v>
      </c>
      <c r="M8" s="135"/>
      <c r="N8" s="134">
        <f t="shared" si="2"/>
        <v>0</v>
      </c>
      <c r="O8" s="135"/>
      <c r="P8" s="134">
        <f t="shared" si="6"/>
        <v>0</v>
      </c>
      <c r="Q8" s="135"/>
      <c r="R8" s="134">
        <f t="shared" si="7"/>
        <v>0</v>
      </c>
      <c r="S8" s="135"/>
      <c r="T8" s="134">
        <f t="shared" si="8"/>
        <v>0</v>
      </c>
      <c r="U8" s="135"/>
      <c r="V8" s="7"/>
    </row>
    <row r="9" spans="2:22">
      <c r="B9" s="141" t="s">
        <v>16</v>
      </c>
      <c r="C9" s="141"/>
      <c r="D9" s="134">
        <f t="shared" si="3"/>
        <v>0</v>
      </c>
      <c r="E9" s="135"/>
      <c r="F9" s="164">
        <f t="shared" si="3"/>
        <v>0</v>
      </c>
      <c r="G9" s="165"/>
      <c r="H9" s="164">
        <f t="shared" si="3"/>
        <v>0</v>
      </c>
      <c r="I9" s="165"/>
      <c r="J9" s="134">
        <f t="shared" si="4"/>
        <v>0</v>
      </c>
      <c r="K9" s="135"/>
      <c r="L9" s="134">
        <f t="shared" si="5"/>
        <v>0</v>
      </c>
      <c r="M9" s="135"/>
      <c r="N9" s="134">
        <f t="shared" si="2"/>
        <v>0</v>
      </c>
      <c r="O9" s="135"/>
      <c r="P9" s="134">
        <f t="shared" si="6"/>
        <v>0</v>
      </c>
      <c r="Q9" s="135"/>
      <c r="R9" s="134">
        <f t="shared" si="7"/>
        <v>0</v>
      </c>
      <c r="S9" s="135"/>
      <c r="T9" s="134">
        <f t="shared" si="8"/>
        <v>0</v>
      </c>
      <c r="U9" s="135"/>
      <c r="V9" s="7"/>
    </row>
    <row r="10" spans="2:22">
      <c r="B10" s="140" t="s">
        <v>17</v>
      </c>
      <c r="C10" s="140"/>
      <c r="D10" s="134">
        <f t="shared" si="3"/>
        <v>0</v>
      </c>
      <c r="E10" s="135"/>
      <c r="F10" s="164">
        <f t="shared" si="3"/>
        <v>0</v>
      </c>
      <c r="G10" s="165"/>
      <c r="H10" s="164">
        <f t="shared" si="3"/>
        <v>0</v>
      </c>
      <c r="I10" s="165"/>
      <c r="J10" s="134">
        <f t="shared" si="4"/>
        <v>0</v>
      </c>
      <c r="K10" s="135"/>
      <c r="L10" s="134">
        <f t="shared" si="5"/>
        <v>0</v>
      </c>
      <c r="M10" s="135"/>
      <c r="N10" s="134">
        <f t="shared" si="2"/>
        <v>0</v>
      </c>
      <c r="O10" s="135"/>
      <c r="P10" s="134">
        <f t="shared" si="6"/>
        <v>0</v>
      </c>
      <c r="Q10" s="135"/>
      <c r="R10" s="134">
        <f t="shared" si="7"/>
        <v>0</v>
      </c>
      <c r="S10" s="135"/>
      <c r="T10" s="134">
        <f t="shared" si="8"/>
        <v>0</v>
      </c>
      <c r="U10" s="135"/>
      <c r="V10" s="7"/>
    </row>
    <row r="11" spans="2:22">
      <c r="B11" s="141" t="s">
        <v>18</v>
      </c>
      <c r="C11" s="141"/>
      <c r="D11" s="134">
        <f t="shared" si="3"/>
        <v>0</v>
      </c>
      <c r="E11" s="135"/>
      <c r="F11" s="164">
        <f t="shared" si="3"/>
        <v>0</v>
      </c>
      <c r="G11" s="165"/>
      <c r="H11" s="164">
        <f t="shared" si="3"/>
        <v>0</v>
      </c>
      <c r="I11" s="165"/>
      <c r="J11" s="134">
        <f t="shared" si="4"/>
        <v>0</v>
      </c>
      <c r="K11" s="135"/>
      <c r="L11" s="134">
        <f t="shared" si="5"/>
        <v>0</v>
      </c>
      <c r="M11" s="135"/>
      <c r="N11" s="134">
        <f t="shared" si="2"/>
        <v>0</v>
      </c>
      <c r="O11" s="135"/>
      <c r="P11" s="134">
        <f t="shared" si="6"/>
        <v>0</v>
      </c>
      <c r="Q11" s="135"/>
      <c r="R11" s="134">
        <f t="shared" si="7"/>
        <v>0</v>
      </c>
      <c r="S11" s="135"/>
      <c r="T11" s="134">
        <f t="shared" si="8"/>
        <v>0</v>
      </c>
      <c r="U11" s="135"/>
      <c r="V11" s="7"/>
    </row>
    <row r="12" spans="2:22">
      <c r="B12" s="137" t="s">
        <v>19</v>
      </c>
      <c r="C12" s="137"/>
      <c r="D12" s="134">
        <f t="shared" si="3"/>
        <v>0</v>
      </c>
      <c r="E12" s="135"/>
      <c r="F12" s="164">
        <f t="shared" si="3"/>
        <v>0</v>
      </c>
      <c r="G12" s="165"/>
      <c r="H12" s="164">
        <f t="shared" si="3"/>
        <v>0</v>
      </c>
      <c r="I12" s="165"/>
      <c r="J12" s="134">
        <f t="shared" si="4"/>
        <v>0</v>
      </c>
      <c r="K12" s="135"/>
      <c r="L12" s="134">
        <f t="shared" si="5"/>
        <v>0</v>
      </c>
      <c r="M12" s="135"/>
      <c r="N12" s="134">
        <f t="shared" si="2"/>
        <v>0</v>
      </c>
      <c r="O12" s="135"/>
      <c r="P12" s="134">
        <f t="shared" si="6"/>
        <v>0</v>
      </c>
      <c r="Q12" s="135"/>
      <c r="R12" s="134">
        <f t="shared" si="7"/>
        <v>0</v>
      </c>
      <c r="S12" s="135"/>
      <c r="T12" s="134">
        <f t="shared" si="8"/>
        <v>0</v>
      </c>
      <c r="U12" s="135"/>
      <c r="V12" s="7"/>
    </row>
    <row r="13" spans="2:22">
      <c r="B13" s="137" t="s">
        <v>20</v>
      </c>
      <c r="C13" s="137"/>
      <c r="D13" s="134">
        <f t="shared" si="3"/>
        <v>0</v>
      </c>
      <c r="E13" s="135"/>
      <c r="F13" s="164">
        <f t="shared" si="3"/>
        <v>0</v>
      </c>
      <c r="G13" s="165"/>
      <c r="H13" s="164">
        <f t="shared" si="3"/>
        <v>0</v>
      </c>
      <c r="I13" s="165"/>
      <c r="J13" s="134">
        <f t="shared" si="4"/>
        <v>0</v>
      </c>
      <c r="K13" s="135"/>
      <c r="L13" s="134">
        <f t="shared" si="5"/>
        <v>0</v>
      </c>
      <c r="M13" s="135"/>
      <c r="N13" s="134">
        <f t="shared" si="2"/>
        <v>0</v>
      </c>
      <c r="O13" s="135"/>
      <c r="P13" s="134">
        <f t="shared" si="6"/>
        <v>0</v>
      </c>
      <c r="Q13" s="135"/>
      <c r="R13" s="134">
        <f t="shared" si="7"/>
        <v>0</v>
      </c>
      <c r="S13" s="135"/>
      <c r="T13" s="134">
        <f t="shared" si="8"/>
        <v>0</v>
      </c>
      <c r="U13" s="135"/>
      <c r="V13" s="7"/>
    </row>
    <row r="14" spans="2:22">
      <c r="B14" s="142" t="s">
        <v>21</v>
      </c>
      <c r="C14" s="142"/>
      <c r="D14" s="134">
        <f>+SUM(D15:E19)</f>
        <v>0</v>
      </c>
      <c r="E14" s="135"/>
      <c r="F14" s="164">
        <f t="shared" ref="F14" si="9">+SUM(F15:G19)</f>
        <v>0</v>
      </c>
      <c r="G14" s="165"/>
      <c r="H14" s="164">
        <f t="shared" ref="H14" si="10">+SUM(H15:I19)</f>
        <v>0</v>
      </c>
      <c r="I14" s="165"/>
      <c r="J14" s="134">
        <f>+SUM(J15:K19)</f>
        <v>0</v>
      </c>
      <c r="K14" s="135"/>
      <c r="L14" s="134">
        <f>+SUM(L15:M19)</f>
        <v>0</v>
      </c>
      <c r="M14" s="135"/>
      <c r="N14" s="134">
        <f t="shared" si="2"/>
        <v>0</v>
      </c>
      <c r="O14" s="135"/>
      <c r="P14" s="134">
        <f>+SUM(P15:Q19)</f>
        <v>0</v>
      </c>
      <c r="Q14" s="135"/>
      <c r="R14" s="134">
        <f>+SUM(R15:S19)</f>
        <v>0</v>
      </c>
      <c r="S14" s="135"/>
      <c r="T14" s="134">
        <f t="shared" si="8"/>
        <v>0</v>
      </c>
      <c r="U14" s="135"/>
      <c r="V14" s="7"/>
    </row>
    <row r="15" spans="2:22">
      <c r="B15" s="133" t="s">
        <v>22</v>
      </c>
      <c r="C15" s="133"/>
      <c r="D15" s="134">
        <f t="shared" ref="D15:H20" si="11">+D66+D117+D168+D219+D270</f>
        <v>0</v>
      </c>
      <c r="E15" s="135"/>
      <c r="F15" s="164">
        <f t="shared" si="11"/>
        <v>0</v>
      </c>
      <c r="G15" s="165"/>
      <c r="H15" s="164">
        <f t="shared" si="11"/>
        <v>0</v>
      </c>
      <c r="I15" s="165"/>
      <c r="J15" s="134">
        <f t="shared" ref="J15:J20" si="12">+J66+J117+J168+J219+J270</f>
        <v>0</v>
      </c>
      <c r="K15" s="135"/>
      <c r="L15" s="134">
        <f t="shared" ref="L15:L20" si="13">+L66+L117+L168+L219+L270</f>
        <v>0</v>
      </c>
      <c r="M15" s="135"/>
      <c r="N15" s="134">
        <f t="shared" si="2"/>
        <v>0</v>
      </c>
      <c r="O15" s="135"/>
      <c r="P15" s="134">
        <f t="shared" ref="P15:P20" si="14">+P66+P117+P168+P219+P270</f>
        <v>0</v>
      </c>
      <c r="Q15" s="135"/>
      <c r="R15" s="134">
        <f t="shared" ref="R15:R20" si="15">+R66+R117+R168+R219+R270</f>
        <v>0</v>
      </c>
      <c r="S15" s="135"/>
      <c r="T15" s="134">
        <f t="shared" si="8"/>
        <v>0</v>
      </c>
      <c r="U15" s="135"/>
      <c r="V15" s="7"/>
    </row>
    <row r="16" spans="2:22">
      <c r="B16" s="137" t="s">
        <v>23</v>
      </c>
      <c r="C16" s="137"/>
      <c r="D16" s="134">
        <f t="shared" si="11"/>
        <v>0</v>
      </c>
      <c r="E16" s="135"/>
      <c r="F16" s="164">
        <f t="shared" si="11"/>
        <v>0</v>
      </c>
      <c r="G16" s="165"/>
      <c r="H16" s="164">
        <f t="shared" si="11"/>
        <v>0</v>
      </c>
      <c r="I16" s="165"/>
      <c r="J16" s="134">
        <f t="shared" si="12"/>
        <v>0</v>
      </c>
      <c r="K16" s="135"/>
      <c r="L16" s="134">
        <f t="shared" si="13"/>
        <v>0</v>
      </c>
      <c r="M16" s="135"/>
      <c r="N16" s="134">
        <f t="shared" si="2"/>
        <v>0</v>
      </c>
      <c r="O16" s="135"/>
      <c r="P16" s="134">
        <f t="shared" si="14"/>
        <v>0</v>
      </c>
      <c r="Q16" s="135"/>
      <c r="R16" s="134">
        <f t="shared" si="15"/>
        <v>0</v>
      </c>
      <c r="S16" s="135"/>
      <c r="T16" s="134">
        <f t="shared" si="8"/>
        <v>0</v>
      </c>
      <c r="U16" s="135"/>
      <c r="V16" s="7"/>
    </row>
    <row r="17" spans="2:43">
      <c r="B17" s="133" t="s">
        <v>15</v>
      </c>
      <c r="C17" s="133"/>
      <c r="D17" s="134">
        <f t="shared" si="11"/>
        <v>0</v>
      </c>
      <c r="E17" s="135"/>
      <c r="F17" s="164">
        <f t="shared" si="11"/>
        <v>0</v>
      </c>
      <c r="G17" s="165"/>
      <c r="H17" s="164">
        <f t="shared" si="11"/>
        <v>0</v>
      </c>
      <c r="I17" s="165"/>
      <c r="J17" s="134">
        <f t="shared" si="12"/>
        <v>0</v>
      </c>
      <c r="K17" s="135"/>
      <c r="L17" s="134">
        <f t="shared" si="13"/>
        <v>0</v>
      </c>
      <c r="M17" s="135"/>
      <c r="N17" s="134">
        <f t="shared" si="2"/>
        <v>0</v>
      </c>
      <c r="O17" s="135"/>
      <c r="P17" s="134">
        <f t="shared" si="14"/>
        <v>0</v>
      </c>
      <c r="Q17" s="135"/>
      <c r="R17" s="134">
        <f t="shared" si="15"/>
        <v>0</v>
      </c>
      <c r="S17" s="135"/>
      <c r="T17" s="134">
        <f t="shared" si="8"/>
        <v>0</v>
      </c>
      <c r="U17" s="135"/>
      <c r="V17" s="7"/>
    </row>
    <row r="18" spans="2:43">
      <c r="B18" s="133" t="s">
        <v>19</v>
      </c>
      <c r="C18" s="133"/>
      <c r="D18" s="134">
        <f t="shared" si="11"/>
        <v>0</v>
      </c>
      <c r="E18" s="135"/>
      <c r="F18" s="164">
        <f t="shared" si="11"/>
        <v>0</v>
      </c>
      <c r="G18" s="165"/>
      <c r="H18" s="164">
        <f t="shared" si="11"/>
        <v>0</v>
      </c>
      <c r="I18" s="165"/>
      <c r="J18" s="134">
        <f t="shared" si="12"/>
        <v>0</v>
      </c>
      <c r="K18" s="135"/>
      <c r="L18" s="134">
        <f t="shared" si="13"/>
        <v>0</v>
      </c>
      <c r="M18" s="135"/>
      <c r="N18" s="134">
        <f t="shared" si="2"/>
        <v>0</v>
      </c>
      <c r="O18" s="135"/>
      <c r="P18" s="134">
        <f t="shared" si="14"/>
        <v>0</v>
      </c>
      <c r="Q18" s="135"/>
      <c r="R18" s="134">
        <f t="shared" si="15"/>
        <v>0</v>
      </c>
      <c r="S18" s="135"/>
      <c r="T18" s="134">
        <f t="shared" si="8"/>
        <v>0</v>
      </c>
      <c r="U18" s="135"/>
      <c r="V18" s="7"/>
    </row>
    <row r="19" spans="2:43">
      <c r="B19" s="137" t="s">
        <v>20</v>
      </c>
      <c r="C19" s="137"/>
      <c r="D19" s="134">
        <f t="shared" si="11"/>
        <v>0</v>
      </c>
      <c r="E19" s="135"/>
      <c r="F19" s="164">
        <f t="shared" si="11"/>
        <v>0</v>
      </c>
      <c r="G19" s="165"/>
      <c r="H19" s="164">
        <f t="shared" si="11"/>
        <v>0</v>
      </c>
      <c r="I19" s="165"/>
      <c r="J19" s="134">
        <f t="shared" si="12"/>
        <v>0</v>
      </c>
      <c r="K19" s="135"/>
      <c r="L19" s="134">
        <f t="shared" si="13"/>
        <v>0</v>
      </c>
      <c r="M19" s="135"/>
      <c r="N19" s="134">
        <f t="shared" si="2"/>
        <v>0</v>
      </c>
      <c r="O19" s="135"/>
      <c r="P19" s="134">
        <f t="shared" si="14"/>
        <v>0</v>
      </c>
      <c r="Q19" s="135"/>
      <c r="R19" s="134">
        <f t="shared" si="15"/>
        <v>0</v>
      </c>
      <c r="S19" s="135"/>
      <c r="T19" s="134">
        <f t="shared" si="8"/>
        <v>0</v>
      </c>
      <c r="U19" s="135"/>
      <c r="V19" s="7"/>
    </row>
    <row r="20" spans="2:43">
      <c r="B20" s="133" t="s">
        <v>24</v>
      </c>
      <c r="C20" s="133"/>
      <c r="D20" s="134">
        <f t="shared" si="11"/>
        <v>3448543</v>
      </c>
      <c r="E20" s="135"/>
      <c r="F20" s="164">
        <f t="shared" si="11"/>
        <v>0</v>
      </c>
      <c r="G20" s="165"/>
      <c r="H20" s="164">
        <f t="shared" si="11"/>
        <v>-3448543</v>
      </c>
      <c r="I20" s="165"/>
      <c r="J20" s="134">
        <f t="shared" si="12"/>
        <v>1858</v>
      </c>
      <c r="K20" s="135"/>
      <c r="L20" s="134">
        <f t="shared" si="13"/>
        <v>3448543</v>
      </c>
      <c r="M20" s="135"/>
      <c r="N20" s="134">
        <f t="shared" si="2"/>
        <v>1858</v>
      </c>
      <c r="O20" s="135"/>
      <c r="P20" s="134">
        <f t="shared" si="14"/>
        <v>0</v>
      </c>
      <c r="Q20" s="135"/>
      <c r="R20" s="134">
        <f t="shared" si="15"/>
        <v>0</v>
      </c>
      <c r="S20" s="135"/>
      <c r="T20" s="134">
        <f t="shared" si="8"/>
        <v>1858</v>
      </c>
      <c r="U20" s="135"/>
      <c r="V20" s="7"/>
    </row>
    <row r="21" spans="2:43">
      <c r="B21" s="143" t="s">
        <v>25</v>
      </c>
      <c r="C21" s="144"/>
      <c r="D21" s="134">
        <f>+D4+D14+D20</f>
        <v>31402205</v>
      </c>
      <c r="E21" s="135"/>
      <c r="F21" s="164">
        <f t="shared" ref="F21" si="16">+F4+F14+F20</f>
        <v>0</v>
      </c>
      <c r="G21" s="165"/>
      <c r="H21" s="164">
        <f t="shared" ref="H21" si="17">+H4+H14+H20</f>
        <v>-31402205</v>
      </c>
      <c r="I21" s="165"/>
      <c r="J21" s="134">
        <f>+J4+J14+J20</f>
        <v>1858</v>
      </c>
      <c r="K21" s="135"/>
      <c r="L21" s="134">
        <f>+L4+L14+L20</f>
        <v>31402205</v>
      </c>
      <c r="M21" s="135"/>
      <c r="N21" s="134">
        <f t="shared" si="2"/>
        <v>1858</v>
      </c>
      <c r="O21" s="135"/>
      <c r="P21" s="134">
        <f>+P4+P14+P20</f>
        <v>0</v>
      </c>
      <c r="Q21" s="135"/>
      <c r="R21" s="134">
        <f>+R4+R14+R20</f>
        <v>0</v>
      </c>
      <c r="S21" s="135"/>
      <c r="T21" s="134">
        <f>+N21-P21</f>
        <v>1858</v>
      </c>
      <c r="U21" s="135"/>
      <c r="V21" s="7"/>
      <c r="Y21" s="22">
        <f>+T21-T72-T123-T174+T225+T276</f>
        <v>3716</v>
      </c>
    </row>
    <row r="22" spans="2:43">
      <c r="B22" s="8"/>
      <c r="C22" s="9"/>
      <c r="D22" s="9"/>
      <c r="E22" s="9"/>
      <c r="F22" s="52"/>
      <c r="G22" s="52"/>
      <c r="H22" s="52"/>
      <c r="I22" s="52"/>
      <c r="J22" s="9"/>
      <c r="K22" s="9"/>
      <c r="L22" s="9"/>
      <c r="M22" s="9"/>
      <c r="N22" s="9"/>
      <c r="O22" s="9"/>
      <c r="P22" s="10"/>
      <c r="Q22" s="10"/>
      <c r="R22" s="10"/>
      <c r="S22" s="10"/>
      <c r="T22" s="11"/>
      <c r="U22" s="11"/>
      <c r="V22" s="11"/>
    </row>
    <row r="23" spans="2:43">
      <c r="C23" s="12"/>
      <c r="D23" s="13"/>
      <c r="E23" s="13"/>
      <c r="F23" s="57"/>
      <c r="G23" s="57"/>
      <c r="H23" s="57"/>
      <c r="I23" s="57"/>
      <c r="J23" s="13"/>
      <c r="K23" s="13"/>
      <c r="L23" s="13"/>
      <c r="M23" s="13"/>
      <c r="N23" s="13"/>
      <c r="O23" s="197" t="s">
        <v>415</v>
      </c>
      <c r="P23" s="197"/>
      <c r="Q23" s="197"/>
      <c r="R23" s="104"/>
      <c r="S23" s="104"/>
      <c r="V23" s="100"/>
      <c r="AB23" s="13"/>
      <c r="AC23" s="13"/>
      <c r="AD23" s="13"/>
      <c r="AE23" s="13"/>
      <c r="AF23" s="13"/>
      <c r="AG23" s="13"/>
      <c r="AK23" s="101"/>
      <c r="AL23" s="106"/>
      <c r="AM23" s="100"/>
      <c r="AP23" s="97"/>
      <c r="AQ23" s="100"/>
    </row>
    <row r="24" spans="2:43">
      <c r="C24" s="12"/>
      <c r="D24" s="13"/>
      <c r="E24" s="13"/>
      <c r="F24" s="57"/>
      <c r="G24" s="57"/>
      <c r="H24" s="57"/>
      <c r="I24" s="57"/>
      <c r="J24" s="13"/>
      <c r="K24" s="13"/>
      <c r="L24" s="13"/>
      <c r="M24" s="13"/>
      <c r="N24" s="13"/>
      <c r="O24" s="105"/>
      <c r="P24" s="194" t="s">
        <v>410</v>
      </c>
      <c r="Q24" s="195"/>
      <c r="R24" s="134">
        <f>+R75+R126+R177+R228+R279</f>
        <v>0</v>
      </c>
      <c r="S24" s="135"/>
      <c r="V24" s="100"/>
      <c r="AB24" s="13"/>
      <c r="AC24" s="13"/>
      <c r="AD24" s="13"/>
      <c r="AE24" s="13"/>
      <c r="AF24" s="13"/>
      <c r="AG24" s="13"/>
      <c r="AK24" s="13"/>
      <c r="AL24" s="102"/>
      <c r="AM24" s="198"/>
      <c r="AN24" s="198"/>
      <c r="AP24" s="97"/>
      <c r="AQ24" s="100"/>
    </row>
    <row r="25" spans="2:43">
      <c r="C25" s="12"/>
      <c r="D25" s="13"/>
      <c r="E25" s="13"/>
      <c r="F25" s="57"/>
      <c r="G25" s="57"/>
      <c r="H25" s="57"/>
      <c r="I25" s="57"/>
      <c r="J25" s="13"/>
      <c r="K25" s="13"/>
      <c r="L25" s="13"/>
      <c r="M25" s="13"/>
      <c r="N25" s="13"/>
      <c r="O25" s="13"/>
      <c r="P25" s="13"/>
      <c r="Q25" s="13"/>
      <c r="R25" s="13"/>
      <c r="V25" s="103"/>
      <c r="AB25" s="13"/>
      <c r="AC25" s="13"/>
      <c r="AD25" s="13"/>
      <c r="AE25" s="13"/>
      <c r="AF25" s="13"/>
      <c r="AG25" s="13"/>
      <c r="AK25" s="13"/>
      <c r="AL25" s="13"/>
      <c r="AP25" s="97"/>
      <c r="AQ25" s="103"/>
    </row>
    <row r="26" spans="2:43">
      <c r="C26" s="12"/>
      <c r="D26" s="13"/>
      <c r="E26" s="13"/>
      <c r="F26" s="57"/>
      <c r="G26" s="57"/>
      <c r="H26" s="57"/>
      <c r="I26" s="57"/>
      <c r="J26" s="13"/>
      <c r="K26" s="13"/>
      <c r="L26" s="13"/>
      <c r="M26" s="13"/>
      <c r="N26" s="13"/>
      <c r="O26" s="13"/>
      <c r="P26" s="13"/>
      <c r="Q26" s="13"/>
      <c r="R26" s="13"/>
    </row>
    <row r="27" spans="2:43" ht="16.5" outlineLevel="1">
      <c r="B27" s="14" t="s">
        <v>26</v>
      </c>
      <c r="C27" s="15"/>
      <c r="D27" s="13"/>
      <c r="E27" s="13"/>
      <c r="F27" s="57"/>
      <c r="G27" s="57"/>
      <c r="H27" s="57"/>
      <c r="I27" s="57"/>
      <c r="J27" s="13"/>
      <c r="K27" s="13"/>
      <c r="L27" s="13"/>
      <c r="M27" s="13"/>
      <c r="N27" s="13"/>
      <c r="O27" s="13"/>
      <c r="P27" s="13"/>
      <c r="Q27" s="13"/>
      <c r="R27" s="13"/>
      <c r="V27" s="1" t="s">
        <v>0</v>
      </c>
    </row>
    <row r="28" spans="2:43" outlineLevel="1">
      <c r="B28" s="130" t="s">
        <v>5</v>
      </c>
      <c r="C28" s="130"/>
      <c r="D28" s="130" t="s">
        <v>27</v>
      </c>
      <c r="E28" s="130"/>
      <c r="F28" s="166" t="s">
        <v>27</v>
      </c>
      <c r="G28" s="166"/>
      <c r="H28" s="166" t="s">
        <v>27</v>
      </c>
      <c r="I28" s="166"/>
      <c r="J28" s="130" t="s">
        <v>28</v>
      </c>
      <c r="K28" s="130"/>
      <c r="L28" s="130" t="s">
        <v>29</v>
      </c>
      <c r="M28" s="130"/>
      <c r="N28" s="130" t="s">
        <v>30</v>
      </c>
      <c r="O28" s="130"/>
      <c r="P28" s="130" t="s">
        <v>31</v>
      </c>
      <c r="Q28" s="130"/>
      <c r="R28" s="130" t="s">
        <v>32</v>
      </c>
      <c r="S28" s="130"/>
      <c r="T28" s="130" t="s">
        <v>33</v>
      </c>
      <c r="U28" s="130"/>
      <c r="V28" s="130" t="s">
        <v>34</v>
      </c>
    </row>
    <row r="29" spans="2:43" outlineLevel="1">
      <c r="B29" s="130"/>
      <c r="C29" s="130"/>
      <c r="D29" s="130"/>
      <c r="E29" s="130"/>
      <c r="F29" s="166"/>
      <c r="G29" s="166"/>
      <c r="H29" s="166"/>
      <c r="I29" s="166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</row>
    <row r="30" spans="2:43" outlineLevel="1">
      <c r="B30" s="145" t="s">
        <v>11</v>
      </c>
      <c r="C30" s="146"/>
      <c r="D30" s="169">
        <f>+SUM(D31:E39)</f>
        <v>0</v>
      </c>
      <c r="E30" s="170"/>
      <c r="F30" s="162">
        <f t="shared" ref="F30" si="18">+SUM(F31:G39)</f>
        <v>0</v>
      </c>
      <c r="G30" s="163"/>
      <c r="H30" s="162">
        <f t="shared" ref="H30" si="19">+SUM(H31:I39)</f>
        <v>0</v>
      </c>
      <c r="I30" s="163"/>
      <c r="J30" s="169">
        <f>+SUM(J31:K39)</f>
        <v>0</v>
      </c>
      <c r="K30" s="170"/>
      <c r="L30" s="169">
        <f>+SUM(L31:M39)</f>
        <v>0</v>
      </c>
      <c r="M30" s="170"/>
      <c r="N30" s="169">
        <f>+SUM(N31:O39)</f>
        <v>0</v>
      </c>
      <c r="O30" s="170"/>
      <c r="P30" s="169">
        <f>+SUM(P31:Q39)</f>
        <v>0</v>
      </c>
      <c r="Q30" s="170"/>
      <c r="R30" s="169">
        <f>+SUM(R31:S39)</f>
        <v>0</v>
      </c>
      <c r="S30" s="170"/>
      <c r="T30" s="134">
        <f>+SUM(T31:U39)</f>
        <v>0</v>
      </c>
      <c r="U30" s="135"/>
      <c r="V30" s="23">
        <f t="shared" ref="V30:V47" si="20">+SUM(D30:U30)</f>
        <v>0</v>
      </c>
    </row>
    <row r="31" spans="2:43" outlineLevel="1">
      <c r="B31" s="137" t="s">
        <v>22</v>
      </c>
      <c r="C31" s="137"/>
      <c r="D31" s="134">
        <f>+D82+D133+D184+D235+D286</f>
        <v>0</v>
      </c>
      <c r="E31" s="135"/>
      <c r="F31" s="164">
        <f t="shared" ref="F31" si="21">+F82+F133+F184+F235+F286</f>
        <v>0</v>
      </c>
      <c r="G31" s="165"/>
      <c r="H31" s="164">
        <f t="shared" ref="H31" si="22">+H82+H133+H184+H235+H286</f>
        <v>0</v>
      </c>
      <c r="I31" s="165"/>
      <c r="J31" s="134">
        <f t="shared" ref="J31:J39" si="23">+J82+J133+J184</f>
        <v>0</v>
      </c>
      <c r="K31" s="135"/>
      <c r="L31" s="134">
        <f t="shared" ref="L31:L39" si="24">+L82+L133+L184</f>
        <v>0</v>
      </c>
      <c r="M31" s="135"/>
      <c r="N31" s="134">
        <f t="shared" ref="N31:N39" si="25">+N82+N133+N184</f>
        <v>0</v>
      </c>
      <c r="O31" s="135"/>
      <c r="P31" s="134">
        <f t="shared" ref="P31:P39" si="26">+P82+P133+P184</f>
        <v>0</v>
      </c>
      <c r="Q31" s="135"/>
      <c r="R31" s="134">
        <f t="shared" ref="R31:R39" si="27">+R82+R133+R184</f>
        <v>0</v>
      </c>
      <c r="S31" s="135"/>
      <c r="T31" s="134">
        <f t="shared" ref="T31:T39" si="28">+T82+T133+T184</f>
        <v>0</v>
      </c>
      <c r="U31" s="135"/>
      <c r="V31" s="23">
        <f t="shared" si="20"/>
        <v>0</v>
      </c>
    </row>
    <row r="32" spans="2:43" outlineLevel="1">
      <c r="B32" s="137" t="s">
        <v>13</v>
      </c>
      <c r="C32" s="137"/>
      <c r="D32" s="134">
        <f t="shared" ref="D32:H39" si="29">+D83+D134+D185</f>
        <v>0</v>
      </c>
      <c r="E32" s="135"/>
      <c r="F32" s="164">
        <f t="shared" si="29"/>
        <v>0</v>
      </c>
      <c r="G32" s="165"/>
      <c r="H32" s="164">
        <f t="shared" si="29"/>
        <v>0</v>
      </c>
      <c r="I32" s="165"/>
      <c r="J32" s="134">
        <f t="shared" si="23"/>
        <v>0</v>
      </c>
      <c r="K32" s="135"/>
      <c r="L32" s="134">
        <f t="shared" si="24"/>
        <v>0</v>
      </c>
      <c r="M32" s="135"/>
      <c r="N32" s="134">
        <f t="shared" si="25"/>
        <v>0</v>
      </c>
      <c r="O32" s="135"/>
      <c r="P32" s="134">
        <f t="shared" si="26"/>
        <v>0</v>
      </c>
      <c r="Q32" s="135"/>
      <c r="R32" s="134">
        <f t="shared" si="27"/>
        <v>0</v>
      </c>
      <c r="S32" s="135"/>
      <c r="T32" s="134">
        <f t="shared" si="28"/>
        <v>0</v>
      </c>
      <c r="U32" s="135"/>
      <c r="V32" s="23">
        <f t="shared" si="20"/>
        <v>0</v>
      </c>
    </row>
    <row r="33" spans="2:25" outlineLevel="1">
      <c r="B33" s="133" t="s">
        <v>14</v>
      </c>
      <c r="C33" s="133"/>
      <c r="D33" s="134">
        <f t="shared" si="29"/>
        <v>0</v>
      </c>
      <c r="E33" s="135"/>
      <c r="F33" s="164">
        <f t="shared" si="29"/>
        <v>0</v>
      </c>
      <c r="G33" s="165"/>
      <c r="H33" s="164">
        <f t="shared" si="29"/>
        <v>0</v>
      </c>
      <c r="I33" s="165"/>
      <c r="J33" s="134">
        <f t="shared" si="23"/>
        <v>0</v>
      </c>
      <c r="K33" s="135"/>
      <c r="L33" s="134">
        <f t="shared" si="24"/>
        <v>0</v>
      </c>
      <c r="M33" s="135"/>
      <c r="N33" s="134">
        <f t="shared" si="25"/>
        <v>0</v>
      </c>
      <c r="O33" s="135"/>
      <c r="P33" s="134">
        <f t="shared" si="26"/>
        <v>0</v>
      </c>
      <c r="Q33" s="135"/>
      <c r="R33" s="134">
        <f t="shared" si="27"/>
        <v>0</v>
      </c>
      <c r="S33" s="135"/>
      <c r="T33" s="134">
        <f t="shared" si="28"/>
        <v>0</v>
      </c>
      <c r="U33" s="135"/>
      <c r="V33" s="23">
        <f t="shared" si="20"/>
        <v>0</v>
      </c>
    </row>
    <row r="34" spans="2:25" outlineLevel="1">
      <c r="B34" s="137" t="s">
        <v>15</v>
      </c>
      <c r="C34" s="137"/>
      <c r="D34" s="134">
        <f t="shared" si="29"/>
        <v>0</v>
      </c>
      <c r="E34" s="135"/>
      <c r="F34" s="164">
        <f t="shared" si="29"/>
        <v>0</v>
      </c>
      <c r="G34" s="165"/>
      <c r="H34" s="164">
        <f t="shared" si="29"/>
        <v>0</v>
      </c>
      <c r="I34" s="165"/>
      <c r="J34" s="134">
        <f t="shared" si="23"/>
        <v>0</v>
      </c>
      <c r="K34" s="135"/>
      <c r="L34" s="134">
        <f t="shared" si="24"/>
        <v>0</v>
      </c>
      <c r="M34" s="135"/>
      <c r="N34" s="134">
        <f t="shared" si="25"/>
        <v>0</v>
      </c>
      <c r="O34" s="135"/>
      <c r="P34" s="134">
        <f t="shared" si="26"/>
        <v>0</v>
      </c>
      <c r="Q34" s="135"/>
      <c r="R34" s="134">
        <f t="shared" si="27"/>
        <v>0</v>
      </c>
      <c r="S34" s="135"/>
      <c r="T34" s="134">
        <f t="shared" si="28"/>
        <v>0</v>
      </c>
      <c r="U34" s="135"/>
      <c r="V34" s="23">
        <f t="shared" si="20"/>
        <v>0</v>
      </c>
    </row>
    <row r="35" spans="2:25" outlineLevel="1">
      <c r="B35" s="141" t="s">
        <v>16</v>
      </c>
      <c r="C35" s="141"/>
      <c r="D35" s="134">
        <f t="shared" si="29"/>
        <v>0</v>
      </c>
      <c r="E35" s="135"/>
      <c r="F35" s="164">
        <f t="shared" si="29"/>
        <v>0</v>
      </c>
      <c r="G35" s="165"/>
      <c r="H35" s="164">
        <f t="shared" si="29"/>
        <v>0</v>
      </c>
      <c r="I35" s="165"/>
      <c r="J35" s="134">
        <f t="shared" si="23"/>
        <v>0</v>
      </c>
      <c r="K35" s="135"/>
      <c r="L35" s="134">
        <f t="shared" si="24"/>
        <v>0</v>
      </c>
      <c r="M35" s="135"/>
      <c r="N35" s="134">
        <f t="shared" si="25"/>
        <v>0</v>
      </c>
      <c r="O35" s="135"/>
      <c r="P35" s="134">
        <f t="shared" si="26"/>
        <v>0</v>
      </c>
      <c r="Q35" s="135"/>
      <c r="R35" s="134">
        <f t="shared" si="27"/>
        <v>0</v>
      </c>
      <c r="S35" s="135"/>
      <c r="T35" s="134">
        <f t="shared" si="28"/>
        <v>0</v>
      </c>
      <c r="U35" s="135"/>
      <c r="V35" s="23">
        <f t="shared" si="20"/>
        <v>0</v>
      </c>
    </row>
    <row r="36" spans="2:25" outlineLevel="1">
      <c r="B36" s="140" t="s">
        <v>17</v>
      </c>
      <c r="C36" s="140"/>
      <c r="D36" s="134">
        <f t="shared" si="29"/>
        <v>0</v>
      </c>
      <c r="E36" s="135"/>
      <c r="F36" s="164">
        <f t="shared" si="29"/>
        <v>0</v>
      </c>
      <c r="G36" s="165"/>
      <c r="H36" s="164">
        <f t="shared" si="29"/>
        <v>0</v>
      </c>
      <c r="I36" s="165"/>
      <c r="J36" s="134">
        <f t="shared" si="23"/>
        <v>0</v>
      </c>
      <c r="K36" s="135"/>
      <c r="L36" s="134">
        <f t="shared" si="24"/>
        <v>0</v>
      </c>
      <c r="M36" s="135"/>
      <c r="N36" s="134">
        <f t="shared" si="25"/>
        <v>0</v>
      </c>
      <c r="O36" s="135"/>
      <c r="P36" s="134">
        <f t="shared" si="26"/>
        <v>0</v>
      </c>
      <c r="Q36" s="135"/>
      <c r="R36" s="134">
        <f t="shared" si="27"/>
        <v>0</v>
      </c>
      <c r="S36" s="135"/>
      <c r="T36" s="134">
        <f t="shared" si="28"/>
        <v>0</v>
      </c>
      <c r="U36" s="135"/>
      <c r="V36" s="23">
        <f t="shared" si="20"/>
        <v>0</v>
      </c>
    </row>
    <row r="37" spans="2:25" outlineLevel="1">
      <c r="B37" s="141" t="s">
        <v>18</v>
      </c>
      <c r="C37" s="141"/>
      <c r="D37" s="134">
        <f t="shared" si="29"/>
        <v>0</v>
      </c>
      <c r="E37" s="135"/>
      <c r="F37" s="164">
        <f t="shared" si="29"/>
        <v>0</v>
      </c>
      <c r="G37" s="165"/>
      <c r="H37" s="164">
        <f t="shared" si="29"/>
        <v>0</v>
      </c>
      <c r="I37" s="165"/>
      <c r="J37" s="134">
        <f t="shared" si="23"/>
        <v>0</v>
      </c>
      <c r="K37" s="135"/>
      <c r="L37" s="134">
        <f t="shared" si="24"/>
        <v>0</v>
      </c>
      <c r="M37" s="135"/>
      <c r="N37" s="134">
        <f t="shared" si="25"/>
        <v>0</v>
      </c>
      <c r="O37" s="135"/>
      <c r="P37" s="134">
        <f t="shared" si="26"/>
        <v>0</v>
      </c>
      <c r="Q37" s="135"/>
      <c r="R37" s="134">
        <f t="shared" si="27"/>
        <v>0</v>
      </c>
      <c r="S37" s="135"/>
      <c r="T37" s="134">
        <f t="shared" si="28"/>
        <v>0</v>
      </c>
      <c r="U37" s="135"/>
      <c r="V37" s="23">
        <f t="shared" si="20"/>
        <v>0</v>
      </c>
    </row>
    <row r="38" spans="2:25" outlineLevel="1">
      <c r="B38" s="137" t="s">
        <v>19</v>
      </c>
      <c r="C38" s="137"/>
      <c r="D38" s="134">
        <f t="shared" si="29"/>
        <v>0</v>
      </c>
      <c r="E38" s="135"/>
      <c r="F38" s="164">
        <f t="shared" si="29"/>
        <v>0</v>
      </c>
      <c r="G38" s="165"/>
      <c r="H38" s="164">
        <f t="shared" si="29"/>
        <v>0</v>
      </c>
      <c r="I38" s="165"/>
      <c r="J38" s="134">
        <f t="shared" si="23"/>
        <v>0</v>
      </c>
      <c r="K38" s="135"/>
      <c r="L38" s="134">
        <f t="shared" si="24"/>
        <v>0</v>
      </c>
      <c r="M38" s="135"/>
      <c r="N38" s="134">
        <f t="shared" si="25"/>
        <v>0</v>
      </c>
      <c r="O38" s="135"/>
      <c r="P38" s="134">
        <f t="shared" si="26"/>
        <v>0</v>
      </c>
      <c r="Q38" s="135"/>
      <c r="R38" s="134">
        <f t="shared" si="27"/>
        <v>0</v>
      </c>
      <c r="S38" s="135"/>
      <c r="T38" s="134">
        <f t="shared" si="28"/>
        <v>0</v>
      </c>
      <c r="U38" s="135"/>
      <c r="V38" s="23">
        <f t="shared" si="20"/>
        <v>0</v>
      </c>
    </row>
    <row r="39" spans="2:25" outlineLevel="1">
      <c r="B39" s="137" t="s">
        <v>20</v>
      </c>
      <c r="C39" s="137"/>
      <c r="D39" s="134">
        <f t="shared" si="29"/>
        <v>0</v>
      </c>
      <c r="E39" s="135"/>
      <c r="F39" s="164">
        <f t="shared" si="29"/>
        <v>0</v>
      </c>
      <c r="G39" s="165"/>
      <c r="H39" s="164">
        <f t="shared" si="29"/>
        <v>0</v>
      </c>
      <c r="I39" s="165"/>
      <c r="J39" s="134">
        <f t="shared" si="23"/>
        <v>0</v>
      </c>
      <c r="K39" s="135"/>
      <c r="L39" s="134">
        <f t="shared" si="24"/>
        <v>0</v>
      </c>
      <c r="M39" s="135"/>
      <c r="N39" s="134">
        <f t="shared" si="25"/>
        <v>0</v>
      </c>
      <c r="O39" s="135"/>
      <c r="P39" s="134">
        <f t="shared" si="26"/>
        <v>0</v>
      </c>
      <c r="Q39" s="135"/>
      <c r="R39" s="134">
        <f t="shared" si="27"/>
        <v>0</v>
      </c>
      <c r="S39" s="135"/>
      <c r="T39" s="134">
        <f t="shared" si="28"/>
        <v>0</v>
      </c>
      <c r="U39" s="135"/>
      <c r="V39" s="23">
        <f t="shared" si="20"/>
        <v>0</v>
      </c>
    </row>
    <row r="40" spans="2:25" outlineLevel="1">
      <c r="B40" s="151" t="s">
        <v>21</v>
      </c>
      <c r="C40" s="152"/>
      <c r="D40" s="169">
        <f>+SUM(D41:E45)</f>
        <v>0</v>
      </c>
      <c r="E40" s="170"/>
      <c r="F40" s="162">
        <f t="shared" ref="F40" si="30">+SUM(F41:G45)</f>
        <v>0</v>
      </c>
      <c r="G40" s="163"/>
      <c r="H40" s="162">
        <f t="shared" ref="H40" si="31">+SUM(H41:I45)</f>
        <v>0</v>
      </c>
      <c r="I40" s="163"/>
      <c r="J40" s="169">
        <f>+SUM(J41:K45)</f>
        <v>0</v>
      </c>
      <c r="K40" s="170"/>
      <c r="L40" s="169">
        <f>+SUM(L41:M45)</f>
        <v>0</v>
      </c>
      <c r="M40" s="170"/>
      <c r="N40" s="169">
        <f>+SUM(N41:O45)</f>
        <v>0</v>
      </c>
      <c r="O40" s="170"/>
      <c r="P40" s="169">
        <f>+SUM(P41:Q45)</f>
        <v>0</v>
      </c>
      <c r="Q40" s="170"/>
      <c r="R40" s="169">
        <f>+SUM(R41:S45)</f>
        <v>0</v>
      </c>
      <c r="S40" s="170"/>
      <c r="T40" s="134">
        <f>+SUM(T41:U45)</f>
        <v>0</v>
      </c>
      <c r="U40" s="135"/>
      <c r="V40" s="23">
        <f t="shared" si="20"/>
        <v>0</v>
      </c>
      <c r="W40" s="16"/>
    </row>
    <row r="41" spans="2:25" outlineLevel="1">
      <c r="B41" s="137" t="s">
        <v>22</v>
      </c>
      <c r="C41" s="137"/>
      <c r="D41" s="134">
        <f t="shared" ref="D41:H46" si="32">+D92+D143+D194</f>
        <v>0</v>
      </c>
      <c r="E41" s="135"/>
      <c r="F41" s="164">
        <f t="shared" si="32"/>
        <v>0</v>
      </c>
      <c r="G41" s="165"/>
      <c r="H41" s="164">
        <f t="shared" si="32"/>
        <v>0</v>
      </c>
      <c r="I41" s="165"/>
      <c r="J41" s="134">
        <f t="shared" ref="J41:J46" si="33">+J92+J143+J194</f>
        <v>0</v>
      </c>
      <c r="K41" s="135"/>
      <c r="L41" s="134">
        <f t="shared" ref="L41:L46" si="34">+L92+L143+L194</f>
        <v>0</v>
      </c>
      <c r="M41" s="135"/>
      <c r="N41" s="134">
        <f t="shared" ref="N41:N46" si="35">+N92+N143+N194</f>
        <v>0</v>
      </c>
      <c r="O41" s="135"/>
      <c r="P41" s="134">
        <f t="shared" ref="P41:P46" si="36">+P92+P143+P194</f>
        <v>0</v>
      </c>
      <c r="Q41" s="135"/>
      <c r="R41" s="134">
        <f t="shared" ref="R41:R46" si="37">+R92+R143+R194</f>
        <v>0</v>
      </c>
      <c r="S41" s="135"/>
      <c r="T41" s="134">
        <f t="shared" ref="T41:T46" si="38">+T92+T143+T194</f>
        <v>0</v>
      </c>
      <c r="U41" s="135"/>
      <c r="V41" s="23">
        <f t="shared" si="20"/>
        <v>0</v>
      </c>
    </row>
    <row r="42" spans="2:25" outlineLevel="1">
      <c r="B42" s="137" t="s">
        <v>23</v>
      </c>
      <c r="C42" s="137"/>
      <c r="D42" s="134">
        <f t="shared" si="32"/>
        <v>0</v>
      </c>
      <c r="E42" s="135"/>
      <c r="F42" s="164">
        <f t="shared" si="32"/>
        <v>0</v>
      </c>
      <c r="G42" s="165"/>
      <c r="H42" s="164">
        <f t="shared" si="32"/>
        <v>0</v>
      </c>
      <c r="I42" s="165"/>
      <c r="J42" s="134">
        <f t="shared" si="33"/>
        <v>0</v>
      </c>
      <c r="K42" s="135"/>
      <c r="L42" s="134">
        <f t="shared" si="34"/>
        <v>0</v>
      </c>
      <c r="M42" s="135"/>
      <c r="N42" s="134">
        <f t="shared" si="35"/>
        <v>0</v>
      </c>
      <c r="O42" s="135"/>
      <c r="P42" s="134">
        <f t="shared" si="36"/>
        <v>0</v>
      </c>
      <c r="Q42" s="135"/>
      <c r="R42" s="134">
        <f t="shared" si="37"/>
        <v>0</v>
      </c>
      <c r="S42" s="135"/>
      <c r="T42" s="134">
        <f t="shared" si="38"/>
        <v>0</v>
      </c>
      <c r="U42" s="135"/>
      <c r="V42" s="23">
        <f t="shared" si="20"/>
        <v>0</v>
      </c>
    </row>
    <row r="43" spans="2:25" outlineLevel="1">
      <c r="B43" s="133" t="s">
        <v>15</v>
      </c>
      <c r="C43" s="133"/>
      <c r="D43" s="134">
        <f t="shared" si="32"/>
        <v>0</v>
      </c>
      <c r="E43" s="135"/>
      <c r="F43" s="164">
        <f t="shared" si="32"/>
        <v>0</v>
      </c>
      <c r="G43" s="165"/>
      <c r="H43" s="164">
        <f t="shared" si="32"/>
        <v>0</v>
      </c>
      <c r="I43" s="165"/>
      <c r="J43" s="134">
        <f t="shared" si="33"/>
        <v>0</v>
      </c>
      <c r="K43" s="135"/>
      <c r="L43" s="134">
        <f t="shared" si="34"/>
        <v>0</v>
      </c>
      <c r="M43" s="135"/>
      <c r="N43" s="134">
        <f t="shared" si="35"/>
        <v>0</v>
      </c>
      <c r="O43" s="135"/>
      <c r="P43" s="134">
        <f t="shared" si="36"/>
        <v>0</v>
      </c>
      <c r="Q43" s="135"/>
      <c r="R43" s="134">
        <f t="shared" si="37"/>
        <v>0</v>
      </c>
      <c r="S43" s="135"/>
      <c r="T43" s="134">
        <f t="shared" si="38"/>
        <v>0</v>
      </c>
      <c r="U43" s="135"/>
      <c r="V43" s="23">
        <f t="shared" si="20"/>
        <v>0</v>
      </c>
    </row>
    <row r="44" spans="2:25" outlineLevel="1">
      <c r="B44" s="137" t="s">
        <v>19</v>
      </c>
      <c r="C44" s="137"/>
      <c r="D44" s="134">
        <f t="shared" si="32"/>
        <v>0</v>
      </c>
      <c r="E44" s="135"/>
      <c r="F44" s="164">
        <f t="shared" si="32"/>
        <v>0</v>
      </c>
      <c r="G44" s="165"/>
      <c r="H44" s="164">
        <f t="shared" si="32"/>
        <v>0</v>
      </c>
      <c r="I44" s="165"/>
      <c r="J44" s="134">
        <f t="shared" si="33"/>
        <v>0</v>
      </c>
      <c r="K44" s="135"/>
      <c r="L44" s="134">
        <f t="shared" si="34"/>
        <v>0</v>
      </c>
      <c r="M44" s="135"/>
      <c r="N44" s="134">
        <f t="shared" si="35"/>
        <v>0</v>
      </c>
      <c r="O44" s="135"/>
      <c r="P44" s="134">
        <f t="shared" si="36"/>
        <v>0</v>
      </c>
      <c r="Q44" s="135"/>
      <c r="R44" s="134">
        <f t="shared" si="37"/>
        <v>0</v>
      </c>
      <c r="S44" s="135"/>
      <c r="T44" s="134">
        <f t="shared" si="38"/>
        <v>0</v>
      </c>
      <c r="U44" s="135"/>
      <c r="V44" s="23">
        <f t="shared" si="20"/>
        <v>0</v>
      </c>
    </row>
    <row r="45" spans="2:25" outlineLevel="1">
      <c r="B45" s="133" t="s">
        <v>20</v>
      </c>
      <c r="C45" s="133"/>
      <c r="D45" s="134">
        <f t="shared" si="32"/>
        <v>0</v>
      </c>
      <c r="E45" s="135"/>
      <c r="F45" s="164">
        <f t="shared" si="32"/>
        <v>0</v>
      </c>
      <c r="G45" s="165"/>
      <c r="H45" s="164">
        <f t="shared" si="32"/>
        <v>0</v>
      </c>
      <c r="I45" s="165"/>
      <c r="J45" s="134">
        <f t="shared" si="33"/>
        <v>0</v>
      </c>
      <c r="K45" s="135"/>
      <c r="L45" s="134">
        <f t="shared" si="34"/>
        <v>0</v>
      </c>
      <c r="M45" s="135"/>
      <c r="N45" s="134">
        <f t="shared" si="35"/>
        <v>0</v>
      </c>
      <c r="O45" s="135"/>
      <c r="P45" s="134">
        <f t="shared" si="36"/>
        <v>0</v>
      </c>
      <c r="Q45" s="135"/>
      <c r="R45" s="134">
        <f t="shared" si="37"/>
        <v>0</v>
      </c>
      <c r="S45" s="135"/>
      <c r="T45" s="134">
        <f t="shared" si="38"/>
        <v>0</v>
      </c>
      <c r="U45" s="135"/>
      <c r="V45" s="23">
        <f t="shared" si="20"/>
        <v>0</v>
      </c>
    </row>
    <row r="46" spans="2:25" outlineLevel="1">
      <c r="B46" s="153" t="s">
        <v>24</v>
      </c>
      <c r="C46" s="154"/>
      <c r="D46" s="134">
        <f t="shared" si="32"/>
        <v>0</v>
      </c>
      <c r="E46" s="135"/>
      <c r="F46" s="164">
        <f t="shared" si="32"/>
        <v>0</v>
      </c>
      <c r="G46" s="165"/>
      <c r="H46" s="164">
        <f t="shared" si="32"/>
        <v>0</v>
      </c>
      <c r="I46" s="165"/>
      <c r="J46" s="134">
        <f t="shared" si="33"/>
        <v>0</v>
      </c>
      <c r="K46" s="135"/>
      <c r="L46" s="134">
        <f t="shared" si="34"/>
        <v>0</v>
      </c>
      <c r="M46" s="135"/>
      <c r="N46" s="134">
        <f t="shared" si="35"/>
        <v>0</v>
      </c>
      <c r="O46" s="135"/>
      <c r="P46" s="134">
        <f t="shared" si="36"/>
        <v>0</v>
      </c>
      <c r="Q46" s="135"/>
      <c r="R46" s="134">
        <f t="shared" si="37"/>
        <v>0</v>
      </c>
      <c r="S46" s="135"/>
      <c r="T46" s="134">
        <f t="shared" si="38"/>
        <v>0</v>
      </c>
      <c r="U46" s="135"/>
      <c r="V46" s="23">
        <f t="shared" si="20"/>
        <v>0</v>
      </c>
    </row>
    <row r="47" spans="2:25" ht="13.5" customHeight="1" outlineLevel="1">
      <c r="B47" s="156" t="s">
        <v>34</v>
      </c>
      <c r="C47" s="156"/>
      <c r="D47" s="169">
        <f>+D30+D40+D46</f>
        <v>0</v>
      </c>
      <c r="E47" s="170"/>
      <c r="F47" s="162">
        <f t="shared" ref="F47" si="39">+F30+F40+F46</f>
        <v>0</v>
      </c>
      <c r="G47" s="163"/>
      <c r="H47" s="162">
        <f t="shared" ref="H47" si="40">+H30+H40+H46</f>
        <v>0</v>
      </c>
      <c r="I47" s="163"/>
      <c r="J47" s="169">
        <f>+J30+J40+J46</f>
        <v>0</v>
      </c>
      <c r="K47" s="170"/>
      <c r="L47" s="169">
        <f>+L30+L40+L46</f>
        <v>0</v>
      </c>
      <c r="M47" s="170"/>
      <c r="N47" s="169">
        <f>+N30+N40+N46</f>
        <v>0</v>
      </c>
      <c r="O47" s="170"/>
      <c r="P47" s="169">
        <f>+P30+P40+P46</f>
        <v>0</v>
      </c>
      <c r="Q47" s="170"/>
      <c r="R47" s="169">
        <f>+R30+R40+R46</f>
        <v>0</v>
      </c>
      <c r="S47" s="170"/>
      <c r="T47" s="134">
        <f>+T30+T40+T46</f>
        <v>0</v>
      </c>
      <c r="U47" s="135"/>
      <c r="V47" s="23">
        <f t="shared" si="20"/>
        <v>0</v>
      </c>
      <c r="Y47" s="22">
        <f>+V47-V98-V149-V200+V251+V302</f>
        <v>0</v>
      </c>
    </row>
    <row r="48" spans="2:25" outlineLevel="1">
      <c r="Y48" s="21">
        <f>+T21-V47</f>
        <v>1858</v>
      </c>
    </row>
    <row r="49" spans="2:43" outlineLevel="1">
      <c r="Y49" s="21"/>
    </row>
    <row r="50" spans="2:43">
      <c r="B50" s="2">
        <v>1</v>
      </c>
      <c r="Y50" s="21"/>
    </row>
    <row r="51" spans="2:43">
      <c r="B51" s="185" t="str">
        <f>"【"&amp;入力・チェックシート!B9&amp;"】"</f>
        <v>【茨城北農業共済事務組合】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</row>
    <row r="52" spans="2:43">
      <c r="C52" s="61">
        <f>+入力・チェックシート!C9</f>
        <v>0</v>
      </c>
      <c r="D52" s="61">
        <f>+入力・チェックシート!D9</f>
        <v>0.247</v>
      </c>
    </row>
    <row r="53" spans="2:43" ht="16.5">
      <c r="B53" s="4" t="s">
        <v>4</v>
      </c>
      <c r="C53" s="5"/>
      <c r="D53" s="6"/>
      <c r="E53" s="6"/>
      <c r="F53" s="48"/>
      <c r="G53" s="48"/>
      <c r="H53" s="48"/>
      <c r="I53" s="4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" t="s">
        <v>0</v>
      </c>
      <c r="V53" s="6"/>
      <c r="AA53" s="4" t="s">
        <v>4</v>
      </c>
      <c r="AB53" s="5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1" t="s">
        <v>0</v>
      </c>
      <c r="AQ53" s="6"/>
    </row>
    <row r="54" spans="2:43" ht="45" customHeight="1">
      <c r="B54" s="130" t="s">
        <v>5</v>
      </c>
      <c r="C54" s="130"/>
      <c r="D54" s="136" t="s">
        <v>6</v>
      </c>
      <c r="E54" s="129"/>
      <c r="F54" s="167" t="s">
        <v>493</v>
      </c>
      <c r="G54" s="168"/>
      <c r="H54" s="167" t="s">
        <v>494</v>
      </c>
      <c r="I54" s="168"/>
      <c r="J54" s="136" t="s">
        <v>35</v>
      </c>
      <c r="K54" s="129"/>
      <c r="L54" s="136" t="s">
        <v>7</v>
      </c>
      <c r="M54" s="129"/>
      <c r="N54" s="136" t="s">
        <v>36</v>
      </c>
      <c r="O54" s="129"/>
      <c r="P54" s="136" t="s">
        <v>8</v>
      </c>
      <c r="Q54" s="129"/>
      <c r="R54" s="129" t="s">
        <v>9</v>
      </c>
      <c r="S54" s="130"/>
      <c r="T54" s="131" t="s">
        <v>10</v>
      </c>
      <c r="U54" s="132"/>
      <c r="V54" s="7"/>
      <c r="AA54" s="130" t="s">
        <v>5</v>
      </c>
      <c r="AB54" s="130"/>
      <c r="AC54" s="136" t="s">
        <v>6</v>
      </c>
      <c r="AD54" s="129"/>
      <c r="AE54" s="136" t="s">
        <v>35</v>
      </c>
      <c r="AF54" s="129"/>
      <c r="AG54" s="136" t="s">
        <v>7</v>
      </c>
      <c r="AH54" s="129"/>
      <c r="AI54" s="136" t="s">
        <v>36</v>
      </c>
      <c r="AJ54" s="129"/>
      <c r="AK54" s="136" t="s">
        <v>8</v>
      </c>
      <c r="AL54" s="129"/>
      <c r="AM54" s="129" t="s">
        <v>9</v>
      </c>
      <c r="AN54" s="130"/>
      <c r="AO54" s="131" t="s">
        <v>10</v>
      </c>
      <c r="AP54" s="132"/>
      <c r="AQ54" s="7"/>
    </row>
    <row r="55" spans="2:43" ht="13.5" customHeight="1">
      <c r="B55" s="133" t="s">
        <v>11</v>
      </c>
      <c r="C55" s="133"/>
      <c r="D55" s="134">
        <f>+SUM(D56:E64)</f>
        <v>27953662</v>
      </c>
      <c r="E55" s="135"/>
      <c r="F55" s="164">
        <f t="shared" ref="F55" si="41">+SUM(F56:G64)</f>
        <v>0</v>
      </c>
      <c r="G55" s="165"/>
      <c r="H55" s="164">
        <f t="shared" ref="H55" si="42">+SUM(H56:I64)</f>
        <v>-27953662</v>
      </c>
      <c r="I55" s="165"/>
      <c r="J55" s="134">
        <f>+SUM(J56:K64)</f>
        <v>0</v>
      </c>
      <c r="K55" s="135"/>
      <c r="L55" s="134">
        <f>+SUM(L56:M64)</f>
        <v>27953662</v>
      </c>
      <c r="M55" s="135"/>
      <c r="N55" s="134">
        <f t="shared" ref="N55:N72" si="43">+D55+J55-L55</f>
        <v>0</v>
      </c>
      <c r="O55" s="135"/>
      <c r="P55" s="134">
        <f>+SUM(P56:Q64)</f>
        <v>0</v>
      </c>
      <c r="Q55" s="135"/>
      <c r="R55" s="134">
        <f>+SUM(R56:S64)</f>
        <v>0</v>
      </c>
      <c r="S55" s="135"/>
      <c r="T55" s="134">
        <f t="shared" ref="T55:T71" si="44">+N55-P55</f>
        <v>0</v>
      </c>
      <c r="U55" s="135"/>
      <c r="V55" s="7"/>
      <c r="AA55" s="133" t="s">
        <v>11</v>
      </c>
      <c r="AB55" s="133"/>
      <c r="AC55" s="134">
        <v>113172722</v>
      </c>
      <c r="AD55" s="135"/>
      <c r="AE55" s="134"/>
      <c r="AF55" s="135"/>
      <c r="AG55" s="134">
        <v>-113172722</v>
      </c>
      <c r="AH55" s="135"/>
      <c r="AI55" s="134"/>
      <c r="AJ55" s="135"/>
      <c r="AK55" s="134"/>
      <c r="AL55" s="135"/>
      <c r="AM55" s="134"/>
      <c r="AN55" s="135"/>
      <c r="AO55" s="134"/>
      <c r="AP55" s="135"/>
      <c r="AQ55" s="7"/>
    </row>
    <row r="56" spans="2:43">
      <c r="B56" s="133" t="s">
        <v>12</v>
      </c>
      <c r="C56" s="133"/>
      <c r="D56" s="134">
        <f>ROUND(AC56*$D$52,0)</f>
        <v>14938383</v>
      </c>
      <c r="E56" s="135"/>
      <c r="F56" s="164">
        <f>ROUND(AC56*$C$52,0)</f>
        <v>0</v>
      </c>
      <c r="G56" s="165"/>
      <c r="H56" s="164">
        <f>+F56-D56</f>
        <v>-14938383</v>
      </c>
      <c r="I56" s="165"/>
      <c r="J56" s="134">
        <f>ROUND(AE56*$C$52,0)+IF(H56&gt;0,H56,0)</f>
        <v>0</v>
      </c>
      <c r="K56" s="135"/>
      <c r="L56" s="134">
        <f>ROUND(AG56*$C$52,0)+IF(H56&lt;0,-H56,0)</f>
        <v>14938383</v>
      </c>
      <c r="M56" s="135"/>
      <c r="N56" s="134">
        <f t="shared" si="43"/>
        <v>0</v>
      </c>
      <c r="O56" s="135"/>
      <c r="P56" s="134">
        <f t="shared" ref="P56:P64" si="45">ROUND(AK56*$C$52,0)</f>
        <v>0</v>
      </c>
      <c r="Q56" s="135"/>
      <c r="R56" s="134">
        <f t="shared" ref="R56:R64" si="46">ROUND(AM56*$C$52,0)</f>
        <v>0</v>
      </c>
      <c r="S56" s="135"/>
      <c r="T56" s="134">
        <f>+N56-P56</f>
        <v>0</v>
      </c>
      <c r="U56" s="135"/>
      <c r="V56" s="7"/>
      <c r="AA56" s="133" t="s">
        <v>12</v>
      </c>
      <c r="AB56" s="133"/>
      <c r="AC56" s="134">
        <v>60479283</v>
      </c>
      <c r="AD56" s="135"/>
      <c r="AE56" s="134"/>
      <c r="AF56" s="135"/>
      <c r="AG56" s="134">
        <v>-60479283</v>
      </c>
      <c r="AH56" s="135"/>
      <c r="AI56" s="134"/>
      <c r="AJ56" s="135"/>
      <c r="AK56" s="134"/>
      <c r="AL56" s="135"/>
      <c r="AM56" s="134"/>
      <c r="AN56" s="135"/>
      <c r="AO56" s="134"/>
      <c r="AP56" s="135"/>
      <c r="AQ56" s="7"/>
    </row>
    <row r="57" spans="2:43">
      <c r="B57" s="137" t="s">
        <v>13</v>
      </c>
      <c r="C57" s="137"/>
      <c r="D57" s="134">
        <f t="shared" ref="D57:D64" si="47">ROUND(AC57*$D$52,0)</f>
        <v>0</v>
      </c>
      <c r="E57" s="135"/>
      <c r="F57" s="164">
        <f t="shared" ref="F57:F64" si="48">ROUND(AC57*$C$52,0)</f>
        <v>0</v>
      </c>
      <c r="G57" s="165"/>
      <c r="H57" s="164">
        <f t="shared" ref="H57:H64" si="49">+F57-D57</f>
        <v>0</v>
      </c>
      <c r="I57" s="165"/>
      <c r="J57" s="134">
        <f t="shared" ref="J57:J64" si="50">ROUND(AE57*$C$52,0)+IF(H57&gt;0,H57,0)</f>
        <v>0</v>
      </c>
      <c r="K57" s="135"/>
      <c r="L57" s="134">
        <f t="shared" ref="L57:L64" si="51">ROUND(AG57*$C$52,0)+IF(H57&lt;0,-H57,0)</f>
        <v>0</v>
      </c>
      <c r="M57" s="135"/>
      <c r="N57" s="134">
        <f t="shared" si="43"/>
        <v>0</v>
      </c>
      <c r="O57" s="135"/>
      <c r="P57" s="134">
        <f t="shared" si="45"/>
        <v>0</v>
      </c>
      <c r="Q57" s="135"/>
      <c r="R57" s="134">
        <f t="shared" si="46"/>
        <v>0</v>
      </c>
      <c r="S57" s="135"/>
      <c r="T57" s="134">
        <f t="shared" si="44"/>
        <v>0</v>
      </c>
      <c r="U57" s="135"/>
      <c r="V57" s="7"/>
      <c r="AA57" s="137" t="s">
        <v>13</v>
      </c>
      <c r="AB57" s="137"/>
      <c r="AC57" s="134">
        <v>0</v>
      </c>
      <c r="AD57" s="135"/>
      <c r="AE57" s="134"/>
      <c r="AF57" s="135"/>
      <c r="AG57" s="134">
        <v>0</v>
      </c>
      <c r="AH57" s="135"/>
      <c r="AI57" s="134"/>
      <c r="AJ57" s="135"/>
      <c r="AK57" s="134"/>
      <c r="AL57" s="135"/>
      <c r="AM57" s="134"/>
      <c r="AN57" s="135"/>
      <c r="AO57" s="134"/>
      <c r="AP57" s="135"/>
      <c r="AQ57" s="7"/>
    </row>
    <row r="58" spans="2:43">
      <c r="B58" s="137" t="s">
        <v>14</v>
      </c>
      <c r="C58" s="137"/>
      <c r="D58" s="134">
        <f t="shared" si="47"/>
        <v>13015279</v>
      </c>
      <c r="E58" s="135"/>
      <c r="F58" s="164">
        <f t="shared" si="48"/>
        <v>0</v>
      </c>
      <c r="G58" s="165"/>
      <c r="H58" s="164">
        <f t="shared" si="49"/>
        <v>-13015279</v>
      </c>
      <c r="I58" s="165"/>
      <c r="J58" s="138">
        <f>ROUND(AE58*$C$52,0)+IF(H58&gt;0,H58,0)</f>
        <v>0</v>
      </c>
      <c r="K58" s="139"/>
      <c r="L58" s="134">
        <f t="shared" si="51"/>
        <v>13015279</v>
      </c>
      <c r="M58" s="135"/>
      <c r="N58" s="134">
        <f t="shared" si="43"/>
        <v>0</v>
      </c>
      <c r="O58" s="135"/>
      <c r="P58" s="134">
        <f t="shared" si="45"/>
        <v>0</v>
      </c>
      <c r="Q58" s="135"/>
      <c r="R58" s="134">
        <f t="shared" si="46"/>
        <v>0</v>
      </c>
      <c r="S58" s="135"/>
      <c r="T58" s="134">
        <f t="shared" si="44"/>
        <v>0</v>
      </c>
      <c r="U58" s="135"/>
      <c r="V58" s="7"/>
      <c r="AA58" s="137" t="s">
        <v>14</v>
      </c>
      <c r="AB58" s="137"/>
      <c r="AC58" s="134">
        <v>52693439</v>
      </c>
      <c r="AD58" s="135"/>
      <c r="AE58" s="134"/>
      <c r="AF58" s="135"/>
      <c r="AG58" s="134">
        <v>-52693439</v>
      </c>
      <c r="AH58" s="135"/>
      <c r="AI58" s="134"/>
      <c r="AJ58" s="135"/>
      <c r="AK58" s="134"/>
      <c r="AL58" s="135"/>
      <c r="AM58" s="134"/>
      <c r="AN58" s="135"/>
      <c r="AO58" s="134"/>
      <c r="AP58" s="135"/>
      <c r="AQ58" s="7"/>
    </row>
    <row r="59" spans="2:43">
      <c r="B59" s="133" t="s">
        <v>15</v>
      </c>
      <c r="C59" s="133"/>
      <c r="D59" s="134">
        <f t="shared" si="47"/>
        <v>0</v>
      </c>
      <c r="E59" s="135"/>
      <c r="F59" s="164">
        <f t="shared" si="48"/>
        <v>0</v>
      </c>
      <c r="G59" s="165"/>
      <c r="H59" s="164">
        <f t="shared" si="49"/>
        <v>0</v>
      </c>
      <c r="I59" s="165"/>
      <c r="J59" s="134">
        <f t="shared" si="50"/>
        <v>0</v>
      </c>
      <c r="K59" s="135"/>
      <c r="L59" s="134">
        <f t="shared" si="51"/>
        <v>0</v>
      </c>
      <c r="M59" s="135"/>
      <c r="N59" s="134">
        <f t="shared" si="43"/>
        <v>0</v>
      </c>
      <c r="O59" s="135"/>
      <c r="P59" s="134">
        <f t="shared" si="45"/>
        <v>0</v>
      </c>
      <c r="Q59" s="135"/>
      <c r="R59" s="134">
        <f t="shared" si="46"/>
        <v>0</v>
      </c>
      <c r="S59" s="135"/>
      <c r="T59" s="134">
        <f t="shared" si="44"/>
        <v>0</v>
      </c>
      <c r="U59" s="135"/>
      <c r="V59" s="7"/>
      <c r="AA59" s="133" t="s">
        <v>15</v>
      </c>
      <c r="AB59" s="133"/>
      <c r="AC59" s="134">
        <v>0</v>
      </c>
      <c r="AD59" s="135"/>
      <c r="AE59" s="134"/>
      <c r="AF59" s="135"/>
      <c r="AG59" s="134">
        <v>0</v>
      </c>
      <c r="AH59" s="135"/>
      <c r="AI59" s="134"/>
      <c r="AJ59" s="135"/>
      <c r="AK59" s="134"/>
      <c r="AL59" s="135"/>
      <c r="AM59" s="134"/>
      <c r="AN59" s="135"/>
      <c r="AO59" s="134"/>
      <c r="AP59" s="135"/>
      <c r="AQ59" s="7"/>
    </row>
    <row r="60" spans="2:43">
      <c r="B60" s="141" t="s">
        <v>16</v>
      </c>
      <c r="C60" s="141"/>
      <c r="D60" s="134">
        <f>ROUND(AC60*$D$52,0)</f>
        <v>0</v>
      </c>
      <c r="E60" s="135"/>
      <c r="F60" s="164">
        <f t="shared" si="48"/>
        <v>0</v>
      </c>
      <c r="G60" s="165"/>
      <c r="H60" s="164">
        <f t="shared" si="49"/>
        <v>0</v>
      </c>
      <c r="I60" s="165"/>
      <c r="J60" s="134">
        <f t="shared" si="50"/>
        <v>0</v>
      </c>
      <c r="K60" s="135"/>
      <c r="L60" s="134">
        <f t="shared" si="51"/>
        <v>0</v>
      </c>
      <c r="M60" s="135"/>
      <c r="N60" s="134">
        <f t="shared" si="43"/>
        <v>0</v>
      </c>
      <c r="O60" s="135"/>
      <c r="P60" s="134">
        <f t="shared" si="45"/>
        <v>0</v>
      </c>
      <c r="Q60" s="135"/>
      <c r="R60" s="134">
        <f t="shared" si="46"/>
        <v>0</v>
      </c>
      <c r="S60" s="135"/>
      <c r="T60" s="134">
        <f t="shared" si="44"/>
        <v>0</v>
      </c>
      <c r="U60" s="135"/>
      <c r="V60" s="7"/>
      <c r="AA60" s="141" t="s">
        <v>16</v>
      </c>
      <c r="AB60" s="141"/>
      <c r="AC60" s="134">
        <v>0</v>
      </c>
      <c r="AD60" s="135"/>
      <c r="AE60" s="134"/>
      <c r="AF60" s="135"/>
      <c r="AG60" s="134">
        <v>0</v>
      </c>
      <c r="AH60" s="135"/>
      <c r="AI60" s="134"/>
      <c r="AJ60" s="135"/>
      <c r="AK60" s="134"/>
      <c r="AL60" s="135"/>
      <c r="AM60" s="134"/>
      <c r="AN60" s="135"/>
      <c r="AO60" s="134"/>
      <c r="AP60" s="135"/>
      <c r="AQ60" s="7"/>
    </row>
    <row r="61" spans="2:43">
      <c r="B61" s="140" t="s">
        <v>17</v>
      </c>
      <c r="C61" s="140"/>
      <c r="D61" s="134">
        <f t="shared" si="47"/>
        <v>0</v>
      </c>
      <c r="E61" s="135"/>
      <c r="F61" s="164">
        <f t="shared" si="48"/>
        <v>0</v>
      </c>
      <c r="G61" s="165"/>
      <c r="H61" s="164">
        <f t="shared" si="49"/>
        <v>0</v>
      </c>
      <c r="I61" s="165"/>
      <c r="J61" s="134">
        <f t="shared" si="50"/>
        <v>0</v>
      </c>
      <c r="K61" s="135"/>
      <c r="L61" s="134">
        <f t="shared" si="51"/>
        <v>0</v>
      </c>
      <c r="M61" s="135"/>
      <c r="N61" s="134">
        <f t="shared" si="43"/>
        <v>0</v>
      </c>
      <c r="O61" s="135"/>
      <c r="P61" s="134">
        <f t="shared" si="45"/>
        <v>0</v>
      </c>
      <c r="Q61" s="135"/>
      <c r="R61" s="134">
        <f t="shared" si="46"/>
        <v>0</v>
      </c>
      <c r="S61" s="135"/>
      <c r="T61" s="134">
        <f t="shared" si="44"/>
        <v>0</v>
      </c>
      <c r="U61" s="135"/>
      <c r="V61" s="7"/>
      <c r="AA61" s="140" t="s">
        <v>17</v>
      </c>
      <c r="AB61" s="140"/>
      <c r="AC61" s="134">
        <v>0</v>
      </c>
      <c r="AD61" s="135"/>
      <c r="AE61" s="134"/>
      <c r="AF61" s="135"/>
      <c r="AG61" s="134">
        <v>0</v>
      </c>
      <c r="AH61" s="135"/>
      <c r="AI61" s="134"/>
      <c r="AJ61" s="135"/>
      <c r="AK61" s="134"/>
      <c r="AL61" s="135"/>
      <c r="AM61" s="134"/>
      <c r="AN61" s="135"/>
      <c r="AO61" s="134"/>
      <c r="AP61" s="135"/>
      <c r="AQ61" s="7"/>
    </row>
    <row r="62" spans="2:43">
      <c r="B62" s="141" t="s">
        <v>18</v>
      </c>
      <c r="C62" s="141"/>
      <c r="D62" s="134">
        <f t="shared" si="47"/>
        <v>0</v>
      </c>
      <c r="E62" s="135"/>
      <c r="F62" s="164">
        <f t="shared" si="48"/>
        <v>0</v>
      </c>
      <c r="G62" s="165"/>
      <c r="H62" s="164">
        <f t="shared" si="49"/>
        <v>0</v>
      </c>
      <c r="I62" s="165"/>
      <c r="J62" s="134">
        <f t="shared" si="50"/>
        <v>0</v>
      </c>
      <c r="K62" s="135"/>
      <c r="L62" s="134">
        <f t="shared" si="51"/>
        <v>0</v>
      </c>
      <c r="M62" s="135"/>
      <c r="N62" s="134">
        <f t="shared" si="43"/>
        <v>0</v>
      </c>
      <c r="O62" s="135"/>
      <c r="P62" s="134">
        <f t="shared" si="45"/>
        <v>0</v>
      </c>
      <c r="Q62" s="135"/>
      <c r="R62" s="134">
        <f t="shared" si="46"/>
        <v>0</v>
      </c>
      <c r="S62" s="135"/>
      <c r="T62" s="134">
        <f t="shared" si="44"/>
        <v>0</v>
      </c>
      <c r="U62" s="135"/>
      <c r="V62" s="7"/>
      <c r="AA62" s="141" t="s">
        <v>18</v>
      </c>
      <c r="AB62" s="141"/>
      <c r="AC62" s="134">
        <v>0</v>
      </c>
      <c r="AD62" s="135"/>
      <c r="AE62" s="134"/>
      <c r="AF62" s="135"/>
      <c r="AG62" s="134">
        <v>0</v>
      </c>
      <c r="AH62" s="135"/>
      <c r="AI62" s="134"/>
      <c r="AJ62" s="135"/>
      <c r="AK62" s="134"/>
      <c r="AL62" s="135"/>
      <c r="AM62" s="134"/>
      <c r="AN62" s="135"/>
      <c r="AO62" s="134"/>
      <c r="AP62" s="135"/>
      <c r="AQ62" s="7"/>
    </row>
    <row r="63" spans="2:43">
      <c r="B63" s="137" t="s">
        <v>19</v>
      </c>
      <c r="C63" s="137"/>
      <c r="D63" s="134">
        <f t="shared" si="47"/>
        <v>0</v>
      </c>
      <c r="E63" s="135"/>
      <c r="F63" s="164">
        <f t="shared" si="48"/>
        <v>0</v>
      </c>
      <c r="G63" s="165"/>
      <c r="H63" s="164">
        <f t="shared" si="49"/>
        <v>0</v>
      </c>
      <c r="I63" s="165"/>
      <c r="J63" s="134">
        <f t="shared" si="50"/>
        <v>0</v>
      </c>
      <c r="K63" s="135"/>
      <c r="L63" s="134">
        <f t="shared" si="51"/>
        <v>0</v>
      </c>
      <c r="M63" s="135"/>
      <c r="N63" s="134">
        <f t="shared" si="43"/>
        <v>0</v>
      </c>
      <c r="O63" s="135"/>
      <c r="P63" s="134">
        <f t="shared" si="45"/>
        <v>0</v>
      </c>
      <c r="Q63" s="135"/>
      <c r="R63" s="134">
        <f t="shared" si="46"/>
        <v>0</v>
      </c>
      <c r="S63" s="135"/>
      <c r="T63" s="134">
        <f t="shared" si="44"/>
        <v>0</v>
      </c>
      <c r="U63" s="135"/>
      <c r="V63" s="7"/>
      <c r="AA63" s="137" t="s">
        <v>19</v>
      </c>
      <c r="AB63" s="137"/>
      <c r="AC63" s="134">
        <v>0</v>
      </c>
      <c r="AD63" s="135"/>
      <c r="AE63" s="134"/>
      <c r="AF63" s="135"/>
      <c r="AG63" s="134">
        <v>0</v>
      </c>
      <c r="AH63" s="135"/>
      <c r="AI63" s="134"/>
      <c r="AJ63" s="135"/>
      <c r="AK63" s="134"/>
      <c r="AL63" s="135"/>
      <c r="AM63" s="134"/>
      <c r="AN63" s="135"/>
      <c r="AO63" s="134"/>
      <c r="AP63" s="135"/>
      <c r="AQ63" s="7"/>
    </row>
    <row r="64" spans="2:43">
      <c r="B64" s="137" t="s">
        <v>20</v>
      </c>
      <c r="C64" s="137"/>
      <c r="D64" s="134">
        <f t="shared" si="47"/>
        <v>0</v>
      </c>
      <c r="E64" s="135"/>
      <c r="F64" s="164">
        <f t="shared" si="48"/>
        <v>0</v>
      </c>
      <c r="G64" s="165"/>
      <c r="H64" s="164">
        <f t="shared" si="49"/>
        <v>0</v>
      </c>
      <c r="I64" s="165"/>
      <c r="J64" s="134">
        <f t="shared" si="50"/>
        <v>0</v>
      </c>
      <c r="K64" s="135"/>
      <c r="L64" s="134">
        <f t="shared" si="51"/>
        <v>0</v>
      </c>
      <c r="M64" s="135"/>
      <c r="N64" s="134">
        <f t="shared" si="43"/>
        <v>0</v>
      </c>
      <c r="O64" s="135"/>
      <c r="P64" s="134">
        <f t="shared" si="45"/>
        <v>0</v>
      </c>
      <c r="Q64" s="135"/>
      <c r="R64" s="134">
        <f t="shared" si="46"/>
        <v>0</v>
      </c>
      <c r="S64" s="135"/>
      <c r="T64" s="134">
        <f t="shared" si="44"/>
        <v>0</v>
      </c>
      <c r="U64" s="135"/>
      <c r="V64" s="7"/>
      <c r="AA64" s="137" t="s">
        <v>20</v>
      </c>
      <c r="AB64" s="137"/>
      <c r="AC64" s="134">
        <v>0</v>
      </c>
      <c r="AD64" s="135"/>
      <c r="AE64" s="134"/>
      <c r="AF64" s="135"/>
      <c r="AG64" s="134">
        <v>0</v>
      </c>
      <c r="AH64" s="135"/>
      <c r="AI64" s="134"/>
      <c r="AJ64" s="135"/>
      <c r="AK64" s="134"/>
      <c r="AL64" s="135"/>
      <c r="AM64" s="134"/>
      <c r="AN64" s="135"/>
      <c r="AO64" s="134"/>
      <c r="AP64" s="135"/>
      <c r="AQ64" s="7"/>
    </row>
    <row r="65" spans="2:43">
      <c r="B65" s="142" t="s">
        <v>21</v>
      </c>
      <c r="C65" s="142"/>
      <c r="D65" s="134">
        <f>+SUM(D66:E70)</f>
        <v>0</v>
      </c>
      <c r="E65" s="135"/>
      <c r="F65" s="164">
        <f t="shared" ref="F65" si="52">+SUM(F66:G70)</f>
        <v>0</v>
      </c>
      <c r="G65" s="165"/>
      <c r="H65" s="164">
        <f t="shared" ref="H65" si="53">+SUM(H66:I70)</f>
        <v>0</v>
      </c>
      <c r="I65" s="165"/>
      <c r="J65" s="134">
        <f>+SUM(J66:K70)</f>
        <v>0</v>
      </c>
      <c r="K65" s="135"/>
      <c r="L65" s="134">
        <f>+SUM(L66:M70)</f>
        <v>0</v>
      </c>
      <c r="M65" s="135"/>
      <c r="N65" s="134">
        <f t="shared" si="43"/>
        <v>0</v>
      </c>
      <c r="O65" s="135"/>
      <c r="P65" s="134">
        <f>+SUM(P66:Q70)</f>
        <v>0</v>
      </c>
      <c r="Q65" s="135"/>
      <c r="R65" s="134">
        <f>+SUM(R66:S70)</f>
        <v>0</v>
      </c>
      <c r="S65" s="135"/>
      <c r="T65" s="134">
        <f t="shared" si="44"/>
        <v>0</v>
      </c>
      <c r="U65" s="135"/>
      <c r="V65" s="7"/>
      <c r="AA65" s="142" t="s">
        <v>21</v>
      </c>
      <c r="AB65" s="142"/>
      <c r="AC65" s="134">
        <v>0</v>
      </c>
      <c r="AD65" s="135"/>
      <c r="AE65" s="134"/>
      <c r="AF65" s="135"/>
      <c r="AG65" s="134">
        <v>0</v>
      </c>
      <c r="AH65" s="135"/>
      <c r="AI65" s="134"/>
      <c r="AJ65" s="135"/>
      <c r="AK65" s="134"/>
      <c r="AL65" s="135"/>
      <c r="AM65" s="134"/>
      <c r="AN65" s="135"/>
      <c r="AO65" s="134"/>
      <c r="AP65" s="135"/>
      <c r="AQ65" s="7"/>
    </row>
    <row r="66" spans="2:43">
      <c r="B66" s="133" t="s">
        <v>22</v>
      </c>
      <c r="C66" s="133"/>
      <c r="D66" s="134">
        <f>ROUND(AC66*$D$52,0)</f>
        <v>0</v>
      </c>
      <c r="E66" s="135"/>
      <c r="F66" s="164">
        <f t="shared" ref="F66" si="54">ROUND(AC66*$C$52,0)</f>
        <v>0</v>
      </c>
      <c r="G66" s="165"/>
      <c r="H66" s="164">
        <f t="shared" ref="H66:H71" si="55">+F66-D66</f>
        <v>0</v>
      </c>
      <c r="I66" s="165"/>
      <c r="J66" s="134">
        <f t="shared" ref="J66" si="56">ROUND(AE66*$C$52,0)+IF(H66&gt;0,H66,0)</f>
        <v>0</v>
      </c>
      <c r="K66" s="135"/>
      <c r="L66" s="134">
        <f t="shared" ref="L66" si="57">ROUND(AG66*$C$52,0)+IF(H66&lt;0,-H66,0)</f>
        <v>0</v>
      </c>
      <c r="M66" s="135"/>
      <c r="N66" s="134">
        <f t="shared" si="43"/>
        <v>0</v>
      </c>
      <c r="O66" s="135"/>
      <c r="P66" s="134">
        <f t="shared" ref="P66:P71" si="58">ROUND(AK66*$C$52,0)</f>
        <v>0</v>
      </c>
      <c r="Q66" s="135"/>
      <c r="R66" s="134">
        <f t="shared" ref="R66:R70" si="59">ROUND(AM66*$C$52,0)</f>
        <v>0</v>
      </c>
      <c r="S66" s="135"/>
      <c r="T66" s="134">
        <f t="shared" si="44"/>
        <v>0</v>
      </c>
      <c r="U66" s="135"/>
      <c r="V66" s="7"/>
      <c r="AA66" s="133" t="s">
        <v>22</v>
      </c>
      <c r="AB66" s="133"/>
      <c r="AC66" s="134">
        <v>0</v>
      </c>
      <c r="AD66" s="135"/>
      <c r="AE66" s="134"/>
      <c r="AF66" s="135"/>
      <c r="AG66" s="134">
        <v>0</v>
      </c>
      <c r="AH66" s="135"/>
      <c r="AI66" s="134"/>
      <c r="AJ66" s="135"/>
      <c r="AK66" s="134"/>
      <c r="AL66" s="135"/>
      <c r="AM66" s="134"/>
      <c r="AN66" s="135"/>
      <c r="AO66" s="134"/>
      <c r="AP66" s="135"/>
      <c r="AQ66" s="7"/>
    </row>
    <row r="67" spans="2:43">
      <c r="B67" s="137" t="s">
        <v>23</v>
      </c>
      <c r="C67" s="137"/>
      <c r="D67" s="134">
        <f t="shared" ref="D67:D70" si="60">ROUND(AC67*$D$52,0)</f>
        <v>0</v>
      </c>
      <c r="E67" s="135"/>
      <c r="F67" s="164">
        <f t="shared" ref="F67:F71" si="61">ROUND(AC67*$C$52,0)</f>
        <v>0</v>
      </c>
      <c r="G67" s="165"/>
      <c r="H67" s="164">
        <f t="shared" si="55"/>
        <v>0</v>
      </c>
      <c r="I67" s="165"/>
      <c r="J67" s="134">
        <f t="shared" ref="J67:J70" si="62">ROUND(AE67*$C$52,0)+IF(H67&gt;0,H67,0)</f>
        <v>0</v>
      </c>
      <c r="K67" s="135"/>
      <c r="L67" s="134">
        <f t="shared" ref="L67:L71" si="63">ROUND(AG67*$C$52,0)+IF(H67&lt;0,-H67,0)</f>
        <v>0</v>
      </c>
      <c r="M67" s="135"/>
      <c r="N67" s="134">
        <f t="shared" si="43"/>
        <v>0</v>
      </c>
      <c r="O67" s="135"/>
      <c r="P67" s="134">
        <f t="shared" si="58"/>
        <v>0</v>
      </c>
      <c r="Q67" s="135"/>
      <c r="R67" s="134">
        <f t="shared" si="59"/>
        <v>0</v>
      </c>
      <c r="S67" s="135"/>
      <c r="T67" s="134">
        <f t="shared" si="44"/>
        <v>0</v>
      </c>
      <c r="U67" s="135"/>
      <c r="V67" s="7"/>
      <c r="AA67" s="137" t="s">
        <v>23</v>
      </c>
      <c r="AB67" s="137"/>
      <c r="AC67" s="134">
        <v>0</v>
      </c>
      <c r="AD67" s="135"/>
      <c r="AE67" s="134"/>
      <c r="AF67" s="135"/>
      <c r="AG67" s="134">
        <v>0</v>
      </c>
      <c r="AH67" s="135"/>
      <c r="AI67" s="134"/>
      <c r="AJ67" s="135"/>
      <c r="AK67" s="134"/>
      <c r="AL67" s="135"/>
      <c r="AM67" s="134"/>
      <c r="AN67" s="135"/>
      <c r="AO67" s="134"/>
      <c r="AP67" s="135"/>
      <c r="AQ67" s="7"/>
    </row>
    <row r="68" spans="2:43">
      <c r="B68" s="133" t="s">
        <v>15</v>
      </c>
      <c r="C68" s="133"/>
      <c r="D68" s="134">
        <f t="shared" si="60"/>
        <v>0</v>
      </c>
      <c r="E68" s="135"/>
      <c r="F68" s="164">
        <f t="shared" si="61"/>
        <v>0</v>
      </c>
      <c r="G68" s="165"/>
      <c r="H68" s="164">
        <f t="shared" si="55"/>
        <v>0</v>
      </c>
      <c r="I68" s="165"/>
      <c r="J68" s="134">
        <f t="shared" si="62"/>
        <v>0</v>
      </c>
      <c r="K68" s="135"/>
      <c r="L68" s="134">
        <f t="shared" si="63"/>
        <v>0</v>
      </c>
      <c r="M68" s="135"/>
      <c r="N68" s="134">
        <f t="shared" si="43"/>
        <v>0</v>
      </c>
      <c r="O68" s="135"/>
      <c r="P68" s="134">
        <f t="shared" si="58"/>
        <v>0</v>
      </c>
      <c r="Q68" s="135"/>
      <c r="R68" s="134">
        <f t="shared" si="59"/>
        <v>0</v>
      </c>
      <c r="S68" s="135"/>
      <c r="T68" s="134">
        <f t="shared" si="44"/>
        <v>0</v>
      </c>
      <c r="U68" s="135"/>
      <c r="V68" s="7"/>
      <c r="AA68" s="133" t="s">
        <v>15</v>
      </c>
      <c r="AB68" s="133"/>
      <c r="AC68" s="134">
        <v>0</v>
      </c>
      <c r="AD68" s="135"/>
      <c r="AE68" s="134"/>
      <c r="AF68" s="135"/>
      <c r="AG68" s="134">
        <v>0</v>
      </c>
      <c r="AH68" s="135"/>
      <c r="AI68" s="134"/>
      <c r="AJ68" s="135"/>
      <c r="AK68" s="134"/>
      <c r="AL68" s="135"/>
      <c r="AM68" s="134"/>
      <c r="AN68" s="135"/>
      <c r="AO68" s="134"/>
      <c r="AP68" s="135"/>
      <c r="AQ68" s="7"/>
    </row>
    <row r="69" spans="2:43">
      <c r="B69" s="133" t="s">
        <v>19</v>
      </c>
      <c r="C69" s="133"/>
      <c r="D69" s="134">
        <f t="shared" si="60"/>
        <v>0</v>
      </c>
      <c r="E69" s="135"/>
      <c r="F69" s="164">
        <f t="shared" si="61"/>
        <v>0</v>
      </c>
      <c r="G69" s="165"/>
      <c r="H69" s="164">
        <f t="shared" si="55"/>
        <v>0</v>
      </c>
      <c r="I69" s="165"/>
      <c r="J69" s="134">
        <f t="shared" si="62"/>
        <v>0</v>
      </c>
      <c r="K69" s="135"/>
      <c r="L69" s="134">
        <f t="shared" si="63"/>
        <v>0</v>
      </c>
      <c r="M69" s="135"/>
      <c r="N69" s="134">
        <f t="shared" si="43"/>
        <v>0</v>
      </c>
      <c r="O69" s="135"/>
      <c r="P69" s="134">
        <f t="shared" si="58"/>
        <v>0</v>
      </c>
      <c r="Q69" s="135"/>
      <c r="R69" s="134">
        <f t="shared" si="59"/>
        <v>0</v>
      </c>
      <c r="S69" s="135"/>
      <c r="T69" s="134">
        <f t="shared" si="44"/>
        <v>0</v>
      </c>
      <c r="U69" s="135"/>
      <c r="V69" s="7"/>
      <c r="AA69" s="133" t="s">
        <v>19</v>
      </c>
      <c r="AB69" s="133"/>
      <c r="AC69" s="134">
        <v>0</v>
      </c>
      <c r="AD69" s="135"/>
      <c r="AE69" s="134"/>
      <c r="AF69" s="135"/>
      <c r="AG69" s="134">
        <v>0</v>
      </c>
      <c r="AH69" s="135"/>
      <c r="AI69" s="134"/>
      <c r="AJ69" s="135"/>
      <c r="AK69" s="134"/>
      <c r="AL69" s="135"/>
      <c r="AM69" s="134"/>
      <c r="AN69" s="135"/>
      <c r="AO69" s="134"/>
      <c r="AP69" s="135"/>
      <c r="AQ69" s="7"/>
    </row>
    <row r="70" spans="2:43">
      <c r="B70" s="137" t="s">
        <v>20</v>
      </c>
      <c r="C70" s="137"/>
      <c r="D70" s="134">
        <f t="shared" si="60"/>
        <v>0</v>
      </c>
      <c r="E70" s="135"/>
      <c r="F70" s="164">
        <f t="shared" si="61"/>
        <v>0</v>
      </c>
      <c r="G70" s="165"/>
      <c r="H70" s="164">
        <f t="shared" si="55"/>
        <v>0</v>
      </c>
      <c r="I70" s="165"/>
      <c r="J70" s="134">
        <f t="shared" si="62"/>
        <v>0</v>
      </c>
      <c r="K70" s="135"/>
      <c r="L70" s="134">
        <f t="shared" si="63"/>
        <v>0</v>
      </c>
      <c r="M70" s="135"/>
      <c r="N70" s="134">
        <f t="shared" si="43"/>
        <v>0</v>
      </c>
      <c r="O70" s="135"/>
      <c r="P70" s="134">
        <f t="shared" si="58"/>
        <v>0</v>
      </c>
      <c r="Q70" s="135"/>
      <c r="R70" s="134">
        <f t="shared" si="59"/>
        <v>0</v>
      </c>
      <c r="S70" s="135"/>
      <c r="T70" s="134">
        <f t="shared" si="44"/>
        <v>0</v>
      </c>
      <c r="U70" s="135"/>
      <c r="V70" s="7"/>
      <c r="AA70" s="137" t="s">
        <v>20</v>
      </c>
      <c r="AB70" s="137"/>
      <c r="AC70" s="134">
        <v>0</v>
      </c>
      <c r="AD70" s="135"/>
      <c r="AE70" s="134"/>
      <c r="AF70" s="135"/>
      <c r="AG70" s="134">
        <v>0</v>
      </c>
      <c r="AH70" s="135"/>
      <c r="AI70" s="134"/>
      <c r="AJ70" s="135"/>
      <c r="AK70" s="134"/>
      <c r="AL70" s="135"/>
      <c r="AM70" s="134"/>
      <c r="AN70" s="135"/>
      <c r="AO70" s="134"/>
      <c r="AP70" s="135"/>
      <c r="AQ70" s="7"/>
    </row>
    <row r="71" spans="2:43">
      <c r="B71" s="133" t="s">
        <v>24</v>
      </c>
      <c r="C71" s="133"/>
      <c r="D71" s="134">
        <f>ROUND(AC71*$D$52,0)</f>
        <v>3448543</v>
      </c>
      <c r="E71" s="135"/>
      <c r="F71" s="164">
        <f t="shared" si="61"/>
        <v>0</v>
      </c>
      <c r="G71" s="165"/>
      <c r="H71" s="164">
        <f t="shared" si="55"/>
        <v>-3448543</v>
      </c>
      <c r="I71" s="165"/>
      <c r="J71" s="138">
        <f>ROUND(AE71*$C$52,0)+IF(H71&gt;0,H71,0)</f>
        <v>0</v>
      </c>
      <c r="K71" s="139"/>
      <c r="L71" s="134">
        <f t="shared" si="63"/>
        <v>3448543</v>
      </c>
      <c r="M71" s="135"/>
      <c r="N71" s="134">
        <f t="shared" si="43"/>
        <v>0</v>
      </c>
      <c r="O71" s="135"/>
      <c r="P71" s="134">
        <f t="shared" si="58"/>
        <v>0</v>
      </c>
      <c r="Q71" s="135"/>
      <c r="R71" s="138">
        <f>ROUND(AM71*$C$52,0)</f>
        <v>0</v>
      </c>
      <c r="S71" s="139"/>
      <c r="T71" s="134">
        <f t="shared" si="44"/>
        <v>0</v>
      </c>
      <c r="U71" s="135"/>
      <c r="V71" s="7"/>
      <c r="AA71" s="133" t="s">
        <v>24</v>
      </c>
      <c r="AB71" s="133"/>
      <c r="AC71" s="134">
        <v>13961711</v>
      </c>
      <c r="AD71" s="135"/>
      <c r="AE71" s="134"/>
      <c r="AF71" s="135"/>
      <c r="AG71" s="134">
        <v>-13961711</v>
      </c>
      <c r="AH71" s="135"/>
      <c r="AI71" s="134"/>
      <c r="AJ71" s="135"/>
      <c r="AK71" s="134"/>
      <c r="AL71" s="135"/>
      <c r="AM71" s="134"/>
      <c r="AN71" s="135"/>
      <c r="AO71" s="134"/>
      <c r="AP71" s="135"/>
      <c r="AQ71" s="7"/>
    </row>
    <row r="72" spans="2:43">
      <c r="B72" s="143" t="s">
        <v>25</v>
      </c>
      <c r="C72" s="144"/>
      <c r="D72" s="134">
        <f>+D55+D65+D71</f>
        <v>31402205</v>
      </c>
      <c r="E72" s="135"/>
      <c r="F72" s="164">
        <f t="shared" ref="F72" si="64">+F55+F65+F71</f>
        <v>0</v>
      </c>
      <c r="G72" s="165"/>
      <c r="H72" s="164">
        <f t="shared" ref="H72" si="65">+H55+H65+H71</f>
        <v>-31402205</v>
      </c>
      <c r="I72" s="165"/>
      <c r="J72" s="134">
        <f>+J55+J65+J71</f>
        <v>0</v>
      </c>
      <c r="K72" s="135"/>
      <c r="L72" s="134">
        <f>+L55+L65+L71</f>
        <v>31402205</v>
      </c>
      <c r="M72" s="135"/>
      <c r="N72" s="134">
        <f t="shared" si="43"/>
        <v>0</v>
      </c>
      <c r="O72" s="135"/>
      <c r="P72" s="134">
        <f>+P55+P65+P71</f>
        <v>0</v>
      </c>
      <c r="Q72" s="135"/>
      <c r="R72" s="134">
        <f>+R55+R65+R71</f>
        <v>0</v>
      </c>
      <c r="S72" s="135"/>
      <c r="T72" s="134">
        <f>+N72-P72</f>
        <v>0</v>
      </c>
      <c r="U72" s="135"/>
      <c r="V72" s="7"/>
      <c r="AA72" s="143" t="s">
        <v>25</v>
      </c>
      <c r="AB72" s="144"/>
      <c r="AC72" s="134">
        <v>127134433</v>
      </c>
      <c r="AD72" s="135"/>
      <c r="AE72" s="134"/>
      <c r="AF72" s="135"/>
      <c r="AG72" s="134">
        <v>-127134433</v>
      </c>
      <c r="AH72" s="135"/>
      <c r="AI72" s="134"/>
      <c r="AJ72" s="135"/>
      <c r="AK72" s="134"/>
      <c r="AL72" s="135"/>
      <c r="AM72" s="134"/>
      <c r="AN72" s="135"/>
      <c r="AO72" s="134"/>
      <c r="AP72" s="135"/>
      <c r="AQ72" s="7"/>
    </row>
    <row r="73" spans="2:43">
      <c r="B73" s="8"/>
      <c r="C73" s="9"/>
      <c r="D73" s="9"/>
      <c r="E73" s="9"/>
      <c r="F73" s="52"/>
      <c r="G73" s="52"/>
      <c r="H73" s="52"/>
      <c r="I73" s="52"/>
      <c r="J73" s="9"/>
      <c r="K73" s="9"/>
      <c r="L73" s="9"/>
      <c r="M73" s="9"/>
      <c r="N73" s="9"/>
      <c r="O73" s="9"/>
      <c r="P73" s="10"/>
      <c r="Q73" s="10"/>
      <c r="R73" s="10"/>
      <c r="S73" s="10"/>
      <c r="T73" s="11"/>
      <c r="U73" s="11"/>
      <c r="V73" s="7"/>
      <c r="AA73" s="8"/>
      <c r="AB73" s="9"/>
      <c r="AC73" s="9"/>
      <c r="AD73" s="9"/>
      <c r="AE73" s="9"/>
      <c r="AF73" s="9"/>
      <c r="AG73" s="9"/>
      <c r="AH73" s="9"/>
      <c r="AI73" s="9"/>
      <c r="AJ73" s="9"/>
      <c r="AK73" s="10"/>
      <c r="AL73" s="10"/>
      <c r="AM73" s="10"/>
      <c r="AN73" s="10"/>
      <c r="AO73" s="11"/>
      <c r="AP73" s="11"/>
      <c r="AQ73" s="11"/>
    </row>
    <row r="74" spans="2:43">
      <c r="C74" s="12"/>
      <c r="D74" s="13"/>
      <c r="E74" s="13"/>
      <c r="F74" s="57"/>
      <c r="G74" s="57"/>
      <c r="H74" s="57"/>
      <c r="I74" s="57"/>
      <c r="J74" s="13"/>
      <c r="K74" s="13"/>
      <c r="L74" s="13"/>
      <c r="M74" s="13"/>
      <c r="N74" s="13"/>
      <c r="O74" s="197" t="s">
        <v>415</v>
      </c>
      <c r="P74" s="197"/>
      <c r="Q74" s="197"/>
      <c r="R74" s="104"/>
      <c r="S74" s="104"/>
      <c r="V74" s="100"/>
      <c r="AB74" s="13"/>
      <c r="AC74" s="13"/>
      <c r="AD74" s="13"/>
      <c r="AE74" s="13"/>
      <c r="AF74" s="13"/>
      <c r="AG74" s="13"/>
      <c r="AK74" s="101"/>
      <c r="AL74" s="112" t="s">
        <v>414</v>
      </c>
      <c r="AM74" s="100"/>
      <c r="AP74" s="97" t="s">
        <v>406</v>
      </c>
      <c r="AQ74" s="98">
        <f>+AM72+AM75</f>
        <v>0</v>
      </c>
    </row>
    <row r="75" spans="2:43">
      <c r="C75" s="12"/>
      <c r="D75" s="13"/>
      <c r="E75" s="13"/>
      <c r="F75" s="57"/>
      <c r="G75" s="57"/>
      <c r="H75" s="57"/>
      <c r="I75" s="57"/>
      <c r="J75" s="13"/>
      <c r="K75" s="13"/>
      <c r="L75" s="13"/>
      <c r="M75" s="13"/>
      <c r="N75" s="13"/>
      <c r="O75" s="105"/>
      <c r="P75" s="194" t="s">
        <v>410</v>
      </c>
      <c r="Q75" s="195"/>
      <c r="R75" s="199">
        <f>ROUND(AM75*$C$52,0)</f>
        <v>0</v>
      </c>
      <c r="S75" s="200"/>
      <c r="V75" s="100"/>
      <c r="AB75" s="13"/>
      <c r="AC75" s="13"/>
      <c r="AD75" s="13"/>
      <c r="AE75" s="13"/>
      <c r="AF75" s="13"/>
      <c r="AG75" s="13"/>
      <c r="AK75" s="13"/>
      <c r="AL75" s="102" t="s">
        <v>409</v>
      </c>
      <c r="AM75" s="196">
        <v>0</v>
      </c>
      <c r="AN75" s="196"/>
      <c r="AP75" s="97" t="s">
        <v>407</v>
      </c>
      <c r="AQ75" s="80"/>
    </row>
    <row r="76" spans="2:43">
      <c r="C76" s="12"/>
      <c r="D76" s="13"/>
      <c r="E76" s="13"/>
      <c r="F76" s="57"/>
      <c r="G76" s="57"/>
      <c r="H76" s="57"/>
      <c r="I76" s="57"/>
      <c r="J76" s="13"/>
      <c r="K76" s="13"/>
      <c r="L76" s="13"/>
      <c r="M76" s="13"/>
      <c r="N76" s="13"/>
      <c r="O76" s="13"/>
      <c r="P76" s="13"/>
      <c r="Q76" s="13"/>
      <c r="R76" s="13"/>
      <c r="V76" s="103"/>
      <c r="AB76" s="13"/>
      <c r="AC76" s="13"/>
      <c r="AD76" s="13"/>
      <c r="AE76" s="13"/>
      <c r="AF76" s="13"/>
      <c r="AG76" s="13"/>
      <c r="AK76" s="13"/>
      <c r="AL76" s="13"/>
      <c r="AP76" s="97" t="s">
        <v>408</v>
      </c>
      <c r="AQ76" s="99" t="str">
        <f>+IF(AQ74=AQ75,"OK",AQ74-AQ75)</f>
        <v>OK</v>
      </c>
    </row>
    <row r="77" spans="2:43">
      <c r="C77" s="12"/>
      <c r="D77" s="13"/>
      <c r="E77" s="13"/>
      <c r="F77" s="57"/>
      <c r="G77" s="57"/>
      <c r="H77" s="57"/>
      <c r="I77" s="57"/>
      <c r="J77" s="13"/>
      <c r="K77" s="13"/>
      <c r="L77" s="13"/>
      <c r="M77" s="13"/>
      <c r="N77" s="13"/>
      <c r="O77" s="13"/>
      <c r="P77" s="13"/>
      <c r="Q77" s="13"/>
      <c r="R77" s="13"/>
      <c r="AB77" s="12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2:43" ht="16.5" hidden="1" outlineLevel="1">
      <c r="B78" s="14" t="s">
        <v>26</v>
      </c>
      <c r="C78" s="15"/>
      <c r="D78" s="13"/>
      <c r="E78" s="13"/>
      <c r="F78" s="57"/>
      <c r="G78" s="57"/>
      <c r="H78" s="57"/>
      <c r="I78" s="57"/>
      <c r="J78" s="13"/>
      <c r="K78" s="13"/>
      <c r="L78" s="13"/>
      <c r="M78" s="13"/>
      <c r="N78" s="13"/>
      <c r="O78" s="13"/>
      <c r="P78" s="13"/>
      <c r="Q78" s="13"/>
      <c r="R78" s="13"/>
      <c r="V78" s="1" t="s">
        <v>0</v>
      </c>
      <c r="AA78" s="14" t="s">
        <v>26</v>
      </c>
      <c r="AB78" s="15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Q78" s="1" t="s">
        <v>0</v>
      </c>
    </row>
    <row r="79" spans="2:43" ht="13.5" hidden="1" customHeight="1" outlineLevel="1">
      <c r="B79" s="130" t="s">
        <v>5</v>
      </c>
      <c r="C79" s="130"/>
      <c r="D79" s="130" t="s">
        <v>27</v>
      </c>
      <c r="E79" s="130"/>
      <c r="F79" s="166" t="s">
        <v>27</v>
      </c>
      <c r="G79" s="166"/>
      <c r="H79" s="166" t="s">
        <v>27</v>
      </c>
      <c r="I79" s="166"/>
      <c r="J79" s="130" t="s">
        <v>28</v>
      </c>
      <c r="K79" s="130"/>
      <c r="L79" s="130" t="s">
        <v>29</v>
      </c>
      <c r="M79" s="130"/>
      <c r="N79" s="130" t="s">
        <v>30</v>
      </c>
      <c r="O79" s="130"/>
      <c r="P79" s="130" t="s">
        <v>31</v>
      </c>
      <c r="Q79" s="130"/>
      <c r="R79" s="130" t="s">
        <v>32</v>
      </c>
      <c r="S79" s="130"/>
      <c r="T79" s="130" t="s">
        <v>33</v>
      </c>
      <c r="U79" s="130"/>
      <c r="V79" s="130" t="s">
        <v>34</v>
      </c>
      <c r="AA79" s="130" t="s">
        <v>5</v>
      </c>
      <c r="AB79" s="130"/>
      <c r="AC79" s="130" t="s">
        <v>27</v>
      </c>
      <c r="AD79" s="130"/>
      <c r="AE79" s="130" t="s">
        <v>28</v>
      </c>
      <c r="AF79" s="130"/>
      <c r="AG79" s="130" t="s">
        <v>29</v>
      </c>
      <c r="AH79" s="130"/>
      <c r="AI79" s="130" t="s">
        <v>30</v>
      </c>
      <c r="AJ79" s="130"/>
      <c r="AK79" s="130" t="s">
        <v>31</v>
      </c>
      <c r="AL79" s="130"/>
      <c r="AM79" s="130" t="s">
        <v>32</v>
      </c>
      <c r="AN79" s="130"/>
      <c r="AO79" s="130" t="s">
        <v>33</v>
      </c>
      <c r="AP79" s="130"/>
      <c r="AQ79" s="130" t="s">
        <v>34</v>
      </c>
    </row>
    <row r="80" spans="2:43" hidden="1" outlineLevel="1">
      <c r="B80" s="130"/>
      <c r="C80" s="130"/>
      <c r="D80" s="130"/>
      <c r="E80" s="130"/>
      <c r="F80" s="166"/>
      <c r="G80" s="166"/>
      <c r="H80" s="166"/>
      <c r="I80" s="166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</row>
    <row r="81" spans="2:43" ht="13.5" hidden="1" customHeight="1" outlineLevel="1">
      <c r="B81" s="145" t="s">
        <v>11</v>
      </c>
      <c r="C81" s="146"/>
      <c r="D81" s="169">
        <f>+SUM(D82:E90)</f>
        <v>0</v>
      </c>
      <c r="E81" s="170"/>
      <c r="F81" s="162">
        <f t="shared" ref="F81" si="66">+SUM(F82:G90)</f>
        <v>0</v>
      </c>
      <c r="G81" s="163"/>
      <c r="H81" s="162">
        <f t="shared" ref="H81" si="67">+SUM(H82:I90)</f>
        <v>0</v>
      </c>
      <c r="I81" s="163"/>
      <c r="J81" s="169">
        <f>+SUM(J82:K90)</f>
        <v>0</v>
      </c>
      <c r="K81" s="170"/>
      <c r="L81" s="169">
        <f>+SUM(L82:M90)</f>
        <v>0</v>
      </c>
      <c r="M81" s="170"/>
      <c r="N81" s="169">
        <f>+SUM(N82:O90)</f>
        <v>0</v>
      </c>
      <c r="O81" s="170"/>
      <c r="P81" s="169">
        <f>+SUM(P82:Q90)</f>
        <v>0</v>
      </c>
      <c r="Q81" s="170"/>
      <c r="R81" s="169">
        <f>+SUM(R82:S90)</f>
        <v>0</v>
      </c>
      <c r="S81" s="170"/>
      <c r="T81" s="134">
        <f>+SUM(T82:U90)</f>
        <v>0</v>
      </c>
      <c r="U81" s="135"/>
      <c r="V81" s="23">
        <f t="shared" ref="V81:V98" si="68">+SUM(D81:U81)</f>
        <v>0</v>
      </c>
      <c r="AA81" s="145" t="s">
        <v>11</v>
      </c>
      <c r="AB81" s="146"/>
      <c r="AC81" s="169"/>
      <c r="AD81" s="170"/>
      <c r="AE81" s="169"/>
      <c r="AF81" s="170"/>
      <c r="AG81" s="169"/>
      <c r="AH81" s="170"/>
      <c r="AI81" s="169"/>
      <c r="AJ81" s="170"/>
      <c r="AK81" s="169"/>
      <c r="AL81" s="170"/>
      <c r="AM81" s="169"/>
      <c r="AN81" s="170"/>
      <c r="AO81" s="134"/>
      <c r="AP81" s="135"/>
      <c r="AQ81" s="23">
        <f t="shared" ref="AQ81:AQ98" si="69">+SUM(AC81:AP81)</f>
        <v>0</v>
      </c>
    </row>
    <row r="82" spans="2:43" hidden="1" outlineLevel="1">
      <c r="B82" s="137" t="s">
        <v>22</v>
      </c>
      <c r="C82" s="137"/>
      <c r="D82" s="134">
        <f>ROUND(AC82*$C$52,0)</f>
        <v>0</v>
      </c>
      <c r="E82" s="135"/>
      <c r="F82" s="164">
        <f t="shared" ref="F82:F90" si="70">ROUND(AE82*$C$52,0)</f>
        <v>0</v>
      </c>
      <c r="G82" s="165"/>
      <c r="H82" s="164">
        <f t="shared" ref="H82:H90" si="71">ROUND(AG82*$C$52,0)</f>
        <v>0</v>
      </c>
      <c r="I82" s="165"/>
      <c r="J82" s="134">
        <f t="shared" ref="J82:J90" si="72">ROUND(AE82*$C$52,0)</f>
        <v>0</v>
      </c>
      <c r="K82" s="135"/>
      <c r="L82" s="134">
        <f t="shared" ref="L82:L90" si="73">ROUND(AG82*$C$52,0)</f>
        <v>0</v>
      </c>
      <c r="M82" s="135"/>
      <c r="N82" s="134">
        <f t="shared" ref="N82:N90" si="74">ROUND(AI82*$C$52,0)</f>
        <v>0</v>
      </c>
      <c r="O82" s="135"/>
      <c r="P82" s="134">
        <f t="shared" ref="P82:P90" si="75">ROUND(AK82*$C$52,0)</f>
        <v>0</v>
      </c>
      <c r="Q82" s="135"/>
      <c r="R82" s="134">
        <f t="shared" ref="R82:R90" si="76">ROUND(AM82*$C$52,0)</f>
        <v>0</v>
      </c>
      <c r="S82" s="135"/>
      <c r="T82" s="134">
        <f t="shared" ref="T82:T90" si="77">ROUND(AO82*$C$52,0)</f>
        <v>0</v>
      </c>
      <c r="U82" s="135"/>
      <c r="V82" s="23">
        <f t="shared" si="68"/>
        <v>0</v>
      </c>
      <c r="AA82" s="137" t="s">
        <v>22</v>
      </c>
      <c r="AB82" s="137"/>
      <c r="AC82" s="134"/>
      <c r="AD82" s="135"/>
      <c r="AE82" s="134"/>
      <c r="AF82" s="135"/>
      <c r="AG82" s="134"/>
      <c r="AH82" s="135"/>
      <c r="AI82" s="134"/>
      <c r="AJ82" s="135"/>
      <c r="AK82" s="134"/>
      <c r="AL82" s="135"/>
      <c r="AM82" s="134"/>
      <c r="AN82" s="135"/>
      <c r="AO82" s="134"/>
      <c r="AP82" s="135"/>
      <c r="AQ82" s="23">
        <f t="shared" si="69"/>
        <v>0</v>
      </c>
    </row>
    <row r="83" spans="2:43" hidden="1" outlineLevel="1">
      <c r="B83" s="137" t="s">
        <v>13</v>
      </c>
      <c r="C83" s="137"/>
      <c r="D83" s="134">
        <f t="shared" ref="D83:D90" si="78">ROUND(AC83*$C$52,0)</f>
        <v>0</v>
      </c>
      <c r="E83" s="135"/>
      <c r="F83" s="164">
        <f t="shared" si="70"/>
        <v>0</v>
      </c>
      <c r="G83" s="165"/>
      <c r="H83" s="164">
        <f t="shared" si="71"/>
        <v>0</v>
      </c>
      <c r="I83" s="165"/>
      <c r="J83" s="134">
        <f t="shared" si="72"/>
        <v>0</v>
      </c>
      <c r="K83" s="135"/>
      <c r="L83" s="134">
        <f t="shared" si="73"/>
        <v>0</v>
      </c>
      <c r="M83" s="135"/>
      <c r="N83" s="134">
        <f t="shared" si="74"/>
        <v>0</v>
      </c>
      <c r="O83" s="135"/>
      <c r="P83" s="134">
        <f t="shared" si="75"/>
        <v>0</v>
      </c>
      <c r="Q83" s="135"/>
      <c r="R83" s="134">
        <f t="shared" si="76"/>
        <v>0</v>
      </c>
      <c r="S83" s="135"/>
      <c r="T83" s="134">
        <f t="shared" si="77"/>
        <v>0</v>
      </c>
      <c r="U83" s="135"/>
      <c r="V83" s="23">
        <f t="shared" si="68"/>
        <v>0</v>
      </c>
      <c r="AA83" s="137" t="s">
        <v>13</v>
      </c>
      <c r="AB83" s="137"/>
      <c r="AC83" s="134"/>
      <c r="AD83" s="135"/>
      <c r="AE83" s="134"/>
      <c r="AF83" s="135"/>
      <c r="AG83" s="134"/>
      <c r="AH83" s="135"/>
      <c r="AI83" s="134"/>
      <c r="AJ83" s="135"/>
      <c r="AK83" s="134"/>
      <c r="AL83" s="135"/>
      <c r="AM83" s="134"/>
      <c r="AN83" s="135"/>
      <c r="AO83" s="134"/>
      <c r="AP83" s="135"/>
      <c r="AQ83" s="23">
        <f t="shared" si="69"/>
        <v>0</v>
      </c>
    </row>
    <row r="84" spans="2:43" hidden="1" outlineLevel="1">
      <c r="B84" s="133" t="s">
        <v>14</v>
      </c>
      <c r="C84" s="133"/>
      <c r="D84" s="134">
        <f t="shared" si="78"/>
        <v>0</v>
      </c>
      <c r="E84" s="135"/>
      <c r="F84" s="164">
        <f t="shared" si="70"/>
        <v>0</v>
      </c>
      <c r="G84" s="165"/>
      <c r="H84" s="164">
        <f t="shared" si="71"/>
        <v>0</v>
      </c>
      <c r="I84" s="165"/>
      <c r="J84" s="134">
        <f t="shared" si="72"/>
        <v>0</v>
      </c>
      <c r="K84" s="135"/>
      <c r="L84" s="134">
        <f t="shared" si="73"/>
        <v>0</v>
      </c>
      <c r="M84" s="135"/>
      <c r="N84" s="134">
        <f t="shared" si="74"/>
        <v>0</v>
      </c>
      <c r="O84" s="135"/>
      <c r="P84" s="134">
        <f t="shared" si="75"/>
        <v>0</v>
      </c>
      <c r="Q84" s="135"/>
      <c r="R84" s="134">
        <f t="shared" si="76"/>
        <v>0</v>
      </c>
      <c r="S84" s="135"/>
      <c r="T84" s="134">
        <f t="shared" si="77"/>
        <v>0</v>
      </c>
      <c r="U84" s="135"/>
      <c r="V84" s="23">
        <f t="shared" si="68"/>
        <v>0</v>
      </c>
      <c r="AA84" s="133" t="s">
        <v>14</v>
      </c>
      <c r="AB84" s="133"/>
      <c r="AC84" s="134"/>
      <c r="AD84" s="135"/>
      <c r="AE84" s="134"/>
      <c r="AF84" s="135"/>
      <c r="AG84" s="134"/>
      <c r="AH84" s="135"/>
      <c r="AI84" s="134"/>
      <c r="AJ84" s="135"/>
      <c r="AK84" s="134"/>
      <c r="AL84" s="135"/>
      <c r="AM84" s="134"/>
      <c r="AN84" s="135"/>
      <c r="AO84" s="134"/>
      <c r="AP84" s="135"/>
      <c r="AQ84" s="23">
        <f t="shared" si="69"/>
        <v>0</v>
      </c>
    </row>
    <row r="85" spans="2:43" hidden="1" outlineLevel="1">
      <c r="B85" s="137" t="s">
        <v>15</v>
      </c>
      <c r="C85" s="137"/>
      <c r="D85" s="134">
        <f t="shared" si="78"/>
        <v>0</v>
      </c>
      <c r="E85" s="135"/>
      <c r="F85" s="164">
        <f t="shared" si="70"/>
        <v>0</v>
      </c>
      <c r="G85" s="165"/>
      <c r="H85" s="164">
        <f t="shared" si="71"/>
        <v>0</v>
      </c>
      <c r="I85" s="165"/>
      <c r="J85" s="134">
        <f t="shared" si="72"/>
        <v>0</v>
      </c>
      <c r="K85" s="135"/>
      <c r="L85" s="134">
        <f t="shared" si="73"/>
        <v>0</v>
      </c>
      <c r="M85" s="135"/>
      <c r="N85" s="134">
        <f t="shared" si="74"/>
        <v>0</v>
      </c>
      <c r="O85" s="135"/>
      <c r="P85" s="134">
        <f t="shared" si="75"/>
        <v>0</v>
      </c>
      <c r="Q85" s="135"/>
      <c r="R85" s="134">
        <f t="shared" si="76"/>
        <v>0</v>
      </c>
      <c r="S85" s="135"/>
      <c r="T85" s="134">
        <f t="shared" si="77"/>
        <v>0</v>
      </c>
      <c r="U85" s="135"/>
      <c r="V85" s="23">
        <f t="shared" si="68"/>
        <v>0</v>
      </c>
      <c r="AA85" s="137" t="s">
        <v>15</v>
      </c>
      <c r="AB85" s="137"/>
      <c r="AC85" s="134"/>
      <c r="AD85" s="135"/>
      <c r="AE85" s="134"/>
      <c r="AF85" s="135"/>
      <c r="AG85" s="134"/>
      <c r="AH85" s="135"/>
      <c r="AI85" s="134"/>
      <c r="AJ85" s="135"/>
      <c r="AK85" s="134"/>
      <c r="AL85" s="135"/>
      <c r="AM85" s="134"/>
      <c r="AN85" s="135"/>
      <c r="AO85" s="134"/>
      <c r="AP85" s="135"/>
      <c r="AQ85" s="23">
        <f t="shared" si="69"/>
        <v>0</v>
      </c>
    </row>
    <row r="86" spans="2:43" hidden="1" outlineLevel="1">
      <c r="B86" s="141" t="s">
        <v>16</v>
      </c>
      <c r="C86" s="141"/>
      <c r="D86" s="134">
        <f t="shared" si="78"/>
        <v>0</v>
      </c>
      <c r="E86" s="135"/>
      <c r="F86" s="164">
        <f t="shared" si="70"/>
        <v>0</v>
      </c>
      <c r="G86" s="165"/>
      <c r="H86" s="164">
        <f t="shared" si="71"/>
        <v>0</v>
      </c>
      <c r="I86" s="165"/>
      <c r="J86" s="134">
        <f t="shared" si="72"/>
        <v>0</v>
      </c>
      <c r="K86" s="135"/>
      <c r="L86" s="134">
        <f t="shared" si="73"/>
        <v>0</v>
      </c>
      <c r="M86" s="135"/>
      <c r="N86" s="134">
        <f t="shared" si="74"/>
        <v>0</v>
      </c>
      <c r="O86" s="135"/>
      <c r="P86" s="134">
        <f t="shared" si="75"/>
        <v>0</v>
      </c>
      <c r="Q86" s="135"/>
      <c r="R86" s="134">
        <f t="shared" si="76"/>
        <v>0</v>
      </c>
      <c r="S86" s="135"/>
      <c r="T86" s="134">
        <f t="shared" si="77"/>
        <v>0</v>
      </c>
      <c r="U86" s="135"/>
      <c r="V86" s="23">
        <f t="shared" si="68"/>
        <v>0</v>
      </c>
      <c r="AA86" s="141" t="s">
        <v>16</v>
      </c>
      <c r="AB86" s="141"/>
      <c r="AC86" s="134"/>
      <c r="AD86" s="135"/>
      <c r="AE86" s="134"/>
      <c r="AF86" s="135"/>
      <c r="AG86" s="134"/>
      <c r="AH86" s="135"/>
      <c r="AI86" s="134"/>
      <c r="AJ86" s="135"/>
      <c r="AK86" s="134"/>
      <c r="AL86" s="135"/>
      <c r="AM86" s="134"/>
      <c r="AN86" s="135"/>
      <c r="AO86" s="134"/>
      <c r="AP86" s="135"/>
      <c r="AQ86" s="23">
        <f t="shared" si="69"/>
        <v>0</v>
      </c>
    </row>
    <row r="87" spans="2:43" hidden="1" outlineLevel="1">
      <c r="B87" s="140" t="s">
        <v>17</v>
      </c>
      <c r="C87" s="140"/>
      <c r="D87" s="134">
        <f t="shared" si="78"/>
        <v>0</v>
      </c>
      <c r="E87" s="135"/>
      <c r="F87" s="164">
        <f t="shared" si="70"/>
        <v>0</v>
      </c>
      <c r="G87" s="165"/>
      <c r="H87" s="164">
        <f t="shared" si="71"/>
        <v>0</v>
      </c>
      <c r="I87" s="165"/>
      <c r="J87" s="134">
        <f t="shared" si="72"/>
        <v>0</v>
      </c>
      <c r="K87" s="135"/>
      <c r="L87" s="134">
        <f t="shared" si="73"/>
        <v>0</v>
      </c>
      <c r="M87" s="135"/>
      <c r="N87" s="134">
        <f t="shared" si="74"/>
        <v>0</v>
      </c>
      <c r="O87" s="135"/>
      <c r="P87" s="134">
        <f t="shared" si="75"/>
        <v>0</v>
      </c>
      <c r="Q87" s="135"/>
      <c r="R87" s="134">
        <f t="shared" si="76"/>
        <v>0</v>
      </c>
      <c r="S87" s="135"/>
      <c r="T87" s="134">
        <f t="shared" si="77"/>
        <v>0</v>
      </c>
      <c r="U87" s="135"/>
      <c r="V87" s="23">
        <f t="shared" si="68"/>
        <v>0</v>
      </c>
      <c r="AA87" s="140" t="s">
        <v>17</v>
      </c>
      <c r="AB87" s="140"/>
      <c r="AC87" s="134"/>
      <c r="AD87" s="135"/>
      <c r="AE87" s="134"/>
      <c r="AF87" s="135"/>
      <c r="AG87" s="134"/>
      <c r="AH87" s="135"/>
      <c r="AI87" s="134"/>
      <c r="AJ87" s="135"/>
      <c r="AK87" s="134"/>
      <c r="AL87" s="135"/>
      <c r="AM87" s="134"/>
      <c r="AN87" s="135"/>
      <c r="AO87" s="134"/>
      <c r="AP87" s="135"/>
      <c r="AQ87" s="23">
        <f t="shared" si="69"/>
        <v>0</v>
      </c>
    </row>
    <row r="88" spans="2:43" hidden="1" outlineLevel="1">
      <c r="B88" s="141" t="s">
        <v>18</v>
      </c>
      <c r="C88" s="141"/>
      <c r="D88" s="134">
        <f t="shared" si="78"/>
        <v>0</v>
      </c>
      <c r="E88" s="135"/>
      <c r="F88" s="164">
        <f t="shared" si="70"/>
        <v>0</v>
      </c>
      <c r="G88" s="165"/>
      <c r="H88" s="164">
        <f t="shared" si="71"/>
        <v>0</v>
      </c>
      <c r="I88" s="165"/>
      <c r="J88" s="134">
        <f t="shared" si="72"/>
        <v>0</v>
      </c>
      <c r="K88" s="135"/>
      <c r="L88" s="134">
        <f t="shared" si="73"/>
        <v>0</v>
      </c>
      <c r="M88" s="135"/>
      <c r="N88" s="134">
        <f t="shared" si="74"/>
        <v>0</v>
      </c>
      <c r="O88" s="135"/>
      <c r="P88" s="134">
        <f t="shared" si="75"/>
        <v>0</v>
      </c>
      <c r="Q88" s="135"/>
      <c r="R88" s="134">
        <f t="shared" si="76"/>
        <v>0</v>
      </c>
      <c r="S88" s="135"/>
      <c r="T88" s="134">
        <f t="shared" si="77"/>
        <v>0</v>
      </c>
      <c r="U88" s="135"/>
      <c r="V88" s="23">
        <f t="shared" si="68"/>
        <v>0</v>
      </c>
      <c r="AA88" s="141" t="s">
        <v>18</v>
      </c>
      <c r="AB88" s="141"/>
      <c r="AC88" s="134"/>
      <c r="AD88" s="135"/>
      <c r="AE88" s="134"/>
      <c r="AF88" s="135"/>
      <c r="AG88" s="134"/>
      <c r="AH88" s="135"/>
      <c r="AI88" s="134"/>
      <c r="AJ88" s="135"/>
      <c r="AK88" s="134"/>
      <c r="AL88" s="135"/>
      <c r="AM88" s="134"/>
      <c r="AN88" s="135"/>
      <c r="AO88" s="134"/>
      <c r="AP88" s="135"/>
      <c r="AQ88" s="23">
        <f t="shared" si="69"/>
        <v>0</v>
      </c>
    </row>
    <row r="89" spans="2:43" hidden="1" outlineLevel="1">
      <c r="B89" s="137" t="s">
        <v>19</v>
      </c>
      <c r="C89" s="137"/>
      <c r="D89" s="134">
        <f t="shared" si="78"/>
        <v>0</v>
      </c>
      <c r="E89" s="135"/>
      <c r="F89" s="164">
        <f t="shared" si="70"/>
        <v>0</v>
      </c>
      <c r="G89" s="165"/>
      <c r="H89" s="164">
        <f t="shared" si="71"/>
        <v>0</v>
      </c>
      <c r="I89" s="165"/>
      <c r="J89" s="134">
        <f t="shared" si="72"/>
        <v>0</v>
      </c>
      <c r="K89" s="135"/>
      <c r="L89" s="134">
        <f t="shared" si="73"/>
        <v>0</v>
      </c>
      <c r="M89" s="135"/>
      <c r="N89" s="134">
        <f t="shared" si="74"/>
        <v>0</v>
      </c>
      <c r="O89" s="135"/>
      <c r="P89" s="134">
        <f t="shared" si="75"/>
        <v>0</v>
      </c>
      <c r="Q89" s="135"/>
      <c r="R89" s="134">
        <f t="shared" si="76"/>
        <v>0</v>
      </c>
      <c r="S89" s="135"/>
      <c r="T89" s="134">
        <f t="shared" si="77"/>
        <v>0</v>
      </c>
      <c r="U89" s="135"/>
      <c r="V89" s="23">
        <f t="shared" si="68"/>
        <v>0</v>
      </c>
      <c r="AA89" s="137" t="s">
        <v>19</v>
      </c>
      <c r="AB89" s="137"/>
      <c r="AC89" s="134"/>
      <c r="AD89" s="135"/>
      <c r="AE89" s="134"/>
      <c r="AF89" s="135"/>
      <c r="AG89" s="134"/>
      <c r="AH89" s="135"/>
      <c r="AI89" s="134"/>
      <c r="AJ89" s="135"/>
      <c r="AK89" s="134"/>
      <c r="AL89" s="135"/>
      <c r="AM89" s="134"/>
      <c r="AN89" s="135"/>
      <c r="AO89" s="134"/>
      <c r="AP89" s="135"/>
      <c r="AQ89" s="23">
        <f t="shared" si="69"/>
        <v>0</v>
      </c>
    </row>
    <row r="90" spans="2:43" hidden="1" outlineLevel="1">
      <c r="B90" s="137" t="s">
        <v>20</v>
      </c>
      <c r="C90" s="137"/>
      <c r="D90" s="134">
        <f t="shared" si="78"/>
        <v>0</v>
      </c>
      <c r="E90" s="135"/>
      <c r="F90" s="164">
        <f t="shared" si="70"/>
        <v>0</v>
      </c>
      <c r="G90" s="165"/>
      <c r="H90" s="164">
        <f t="shared" si="71"/>
        <v>0</v>
      </c>
      <c r="I90" s="165"/>
      <c r="J90" s="134">
        <f t="shared" si="72"/>
        <v>0</v>
      </c>
      <c r="K90" s="135"/>
      <c r="L90" s="134">
        <f t="shared" si="73"/>
        <v>0</v>
      </c>
      <c r="M90" s="135"/>
      <c r="N90" s="134">
        <f t="shared" si="74"/>
        <v>0</v>
      </c>
      <c r="O90" s="135"/>
      <c r="P90" s="134">
        <f t="shared" si="75"/>
        <v>0</v>
      </c>
      <c r="Q90" s="135"/>
      <c r="R90" s="134">
        <f t="shared" si="76"/>
        <v>0</v>
      </c>
      <c r="S90" s="135"/>
      <c r="T90" s="134">
        <f t="shared" si="77"/>
        <v>0</v>
      </c>
      <c r="U90" s="135"/>
      <c r="V90" s="23">
        <f t="shared" si="68"/>
        <v>0</v>
      </c>
      <c r="AA90" s="137" t="s">
        <v>20</v>
      </c>
      <c r="AB90" s="137"/>
      <c r="AC90" s="134"/>
      <c r="AD90" s="135"/>
      <c r="AE90" s="134"/>
      <c r="AF90" s="135"/>
      <c r="AG90" s="134"/>
      <c r="AH90" s="135"/>
      <c r="AI90" s="134"/>
      <c r="AJ90" s="135"/>
      <c r="AK90" s="134"/>
      <c r="AL90" s="135"/>
      <c r="AM90" s="134"/>
      <c r="AN90" s="135"/>
      <c r="AO90" s="134"/>
      <c r="AP90" s="135"/>
      <c r="AQ90" s="23">
        <f t="shared" si="69"/>
        <v>0</v>
      </c>
    </row>
    <row r="91" spans="2:43" hidden="1" outlineLevel="1">
      <c r="B91" s="151" t="s">
        <v>21</v>
      </c>
      <c r="C91" s="152"/>
      <c r="D91" s="169">
        <f>+SUM(D92:E96)</f>
        <v>0</v>
      </c>
      <c r="E91" s="170"/>
      <c r="F91" s="162">
        <f t="shared" ref="F91" si="79">+SUM(F92:G96)</f>
        <v>0</v>
      </c>
      <c r="G91" s="163"/>
      <c r="H91" s="162">
        <f t="shared" ref="H91" si="80">+SUM(H92:I96)</f>
        <v>0</v>
      </c>
      <c r="I91" s="163"/>
      <c r="J91" s="169">
        <f>+SUM(J92:K96)</f>
        <v>0</v>
      </c>
      <c r="K91" s="170"/>
      <c r="L91" s="169">
        <f>+SUM(L92:M96)</f>
        <v>0</v>
      </c>
      <c r="M91" s="170"/>
      <c r="N91" s="169">
        <f>+SUM(N92:O96)</f>
        <v>0</v>
      </c>
      <c r="O91" s="170"/>
      <c r="P91" s="169">
        <f>+SUM(P92:Q96)</f>
        <v>0</v>
      </c>
      <c r="Q91" s="170"/>
      <c r="R91" s="169">
        <f>+SUM(R92:S96)</f>
        <v>0</v>
      </c>
      <c r="S91" s="170"/>
      <c r="T91" s="134">
        <f>+SUM(T92:U96)</f>
        <v>0</v>
      </c>
      <c r="U91" s="135"/>
      <c r="V91" s="23">
        <f t="shared" si="68"/>
        <v>0</v>
      </c>
      <c r="AA91" s="151" t="s">
        <v>21</v>
      </c>
      <c r="AB91" s="152"/>
      <c r="AC91" s="169"/>
      <c r="AD91" s="170"/>
      <c r="AE91" s="169"/>
      <c r="AF91" s="170"/>
      <c r="AG91" s="169"/>
      <c r="AH91" s="170"/>
      <c r="AI91" s="169"/>
      <c r="AJ91" s="170"/>
      <c r="AK91" s="169"/>
      <c r="AL91" s="170"/>
      <c r="AM91" s="169"/>
      <c r="AN91" s="170"/>
      <c r="AO91" s="134"/>
      <c r="AP91" s="135"/>
      <c r="AQ91" s="23">
        <f t="shared" si="69"/>
        <v>0</v>
      </c>
    </row>
    <row r="92" spans="2:43" hidden="1" outlineLevel="1">
      <c r="B92" s="137" t="s">
        <v>22</v>
      </c>
      <c r="C92" s="137"/>
      <c r="D92" s="134">
        <f t="shared" ref="D92:D97" si="81">ROUND(AC92*$C$52,0)</f>
        <v>0</v>
      </c>
      <c r="E92" s="135"/>
      <c r="F92" s="164">
        <f t="shared" ref="F92:F97" si="82">ROUND(AE92*$C$52,0)</f>
        <v>0</v>
      </c>
      <c r="G92" s="165"/>
      <c r="H92" s="164">
        <f t="shared" ref="H92:H97" si="83">ROUND(AG92*$C$52,0)</f>
        <v>0</v>
      </c>
      <c r="I92" s="165"/>
      <c r="J92" s="134">
        <f t="shared" ref="J92:J97" si="84">ROUND(AE92*$C$52,0)</f>
        <v>0</v>
      </c>
      <c r="K92" s="135"/>
      <c r="L92" s="134">
        <f t="shared" ref="L92:L97" si="85">ROUND(AG92*$C$52,0)</f>
        <v>0</v>
      </c>
      <c r="M92" s="135"/>
      <c r="N92" s="134">
        <f t="shared" ref="N92:N97" si="86">ROUND(AI92*$C$52,0)</f>
        <v>0</v>
      </c>
      <c r="O92" s="135"/>
      <c r="P92" s="134">
        <f t="shared" ref="P92:P97" si="87">ROUND(AK92*$C$52,0)</f>
        <v>0</v>
      </c>
      <c r="Q92" s="135"/>
      <c r="R92" s="134">
        <f t="shared" ref="R92:R97" si="88">ROUND(AM92*$C$52,0)</f>
        <v>0</v>
      </c>
      <c r="S92" s="135"/>
      <c r="T92" s="134">
        <f t="shared" ref="T92:T97" si="89">ROUND(AO92*$C$52,0)</f>
        <v>0</v>
      </c>
      <c r="U92" s="135"/>
      <c r="V92" s="23">
        <f t="shared" si="68"/>
        <v>0</v>
      </c>
      <c r="AA92" s="137" t="s">
        <v>22</v>
      </c>
      <c r="AB92" s="137"/>
      <c r="AC92" s="134"/>
      <c r="AD92" s="135"/>
      <c r="AE92" s="134"/>
      <c r="AF92" s="135"/>
      <c r="AG92" s="134"/>
      <c r="AH92" s="135"/>
      <c r="AI92" s="134"/>
      <c r="AJ92" s="135"/>
      <c r="AK92" s="134"/>
      <c r="AL92" s="135"/>
      <c r="AM92" s="134"/>
      <c r="AN92" s="135"/>
      <c r="AO92" s="134"/>
      <c r="AP92" s="135"/>
      <c r="AQ92" s="23">
        <f t="shared" si="69"/>
        <v>0</v>
      </c>
    </row>
    <row r="93" spans="2:43" hidden="1" outlineLevel="1">
      <c r="B93" s="137" t="s">
        <v>23</v>
      </c>
      <c r="C93" s="137"/>
      <c r="D93" s="134">
        <f t="shared" si="81"/>
        <v>0</v>
      </c>
      <c r="E93" s="135"/>
      <c r="F93" s="164">
        <f t="shared" si="82"/>
        <v>0</v>
      </c>
      <c r="G93" s="165"/>
      <c r="H93" s="164">
        <f t="shared" si="83"/>
        <v>0</v>
      </c>
      <c r="I93" s="165"/>
      <c r="J93" s="134">
        <f t="shared" si="84"/>
        <v>0</v>
      </c>
      <c r="K93" s="135"/>
      <c r="L93" s="134">
        <f t="shared" si="85"/>
        <v>0</v>
      </c>
      <c r="M93" s="135"/>
      <c r="N93" s="134">
        <f t="shared" si="86"/>
        <v>0</v>
      </c>
      <c r="O93" s="135"/>
      <c r="P93" s="134">
        <f t="shared" si="87"/>
        <v>0</v>
      </c>
      <c r="Q93" s="135"/>
      <c r="R93" s="134">
        <f t="shared" si="88"/>
        <v>0</v>
      </c>
      <c r="S93" s="135"/>
      <c r="T93" s="134">
        <f t="shared" si="89"/>
        <v>0</v>
      </c>
      <c r="U93" s="135"/>
      <c r="V93" s="23">
        <f t="shared" si="68"/>
        <v>0</v>
      </c>
      <c r="AA93" s="137" t="s">
        <v>23</v>
      </c>
      <c r="AB93" s="137"/>
      <c r="AC93" s="134"/>
      <c r="AD93" s="135"/>
      <c r="AE93" s="134"/>
      <c r="AF93" s="135"/>
      <c r="AG93" s="134"/>
      <c r="AH93" s="135"/>
      <c r="AI93" s="134"/>
      <c r="AJ93" s="135"/>
      <c r="AK93" s="134"/>
      <c r="AL93" s="135"/>
      <c r="AM93" s="134"/>
      <c r="AN93" s="135"/>
      <c r="AO93" s="134"/>
      <c r="AP93" s="135"/>
      <c r="AQ93" s="23">
        <f t="shared" si="69"/>
        <v>0</v>
      </c>
    </row>
    <row r="94" spans="2:43" hidden="1" outlineLevel="1">
      <c r="B94" s="133" t="s">
        <v>15</v>
      </c>
      <c r="C94" s="133"/>
      <c r="D94" s="134">
        <f t="shared" si="81"/>
        <v>0</v>
      </c>
      <c r="E94" s="135"/>
      <c r="F94" s="164">
        <f t="shared" si="82"/>
        <v>0</v>
      </c>
      <c r="G94" s="165"/>
      <c r="H94" s="164">
        <f t="shared" si="83"/>
        <v>0</v>
      </c>
      <c r="I94" s="165"/>
      <c r="J94" s="134">
        <f t="shared" si="84"/>
        <v>0</v>
      </c>
      <c r="K94" s="135"/>
      <c r="L94" s="134">
        <f t="shared" si="85"/>
        <v>0</v>
      </c>
      <c r="M94" s="135"/>
      <c r="N94" s="134">
        <f t="shared" si="86"/>
        <v>0</v>
      </c>
      <c r="O94" s="135"/>
      <c r="P94" s="134">
        <f t="shared" si="87"/>
        <v>0</v>
      </c>
      <c r="Q94" s="135"/>
      <c r="R94" s="134">
        <f t="shared" si="88"/>
        <v>0</v>
      </c>
      <c r="S94" s="135"/>
      <c r="T94" s="134">
        <f t="shared" si="89"/>
        <v>0</v>
      </c>
      <c r="U94" s="135"/>
      <c r="V94" s="23">
        <f t="shared" si="68"/>
        <v>0</v>
      </c>
      <c r="AA94" s="133" t="s">
        <v>15</v>
      </c>
      <c r="AB94" s="133"/>
      <c r="AC94" s="134"/>
      <c r="AD94" s="135"/>
      <c r="AE94" s="134"/>
      <c r="AF94" s="135"/>
      <c r="AG94" s="134"/>
      <c r="AH94" s="135"/>
      <c r="AI94" s="134"/>
      <c r="AJ94" s="135"/>
      <c r="AK94" s="134"/>
      <c r="AL94" s="135"/>
      <c r="AM94" s="134"/>
      <c r="AN94" s="135"/>
      <c r="AO94" s="134"/>
      <c r="AP94" s="135"/>
      <c r="AQ94" s="23">
        <f t="shared" si="69"/>
        <v>0</v>
      </c>
    </row>
    <row r="95" spans="2:43" hidden="1" outlineLevel="1">
      <c r="B95" s="137" t="s">
        <v>19</v>
      </c>
      <c r="C95" s="137"/>
      <c r="D95" s="134">
        <f t="shared" si="81"/>
        <v>0</v>
      </c>
      <c r="E95" s="135"/>
      <c r="F95" s="164">
        <f t="shared" si="82"/>
        <v>0</v>
      </c>
      <c r="G95" s="165"/>
      <c r="H95" s="164">
        <f t="shared" si="83"/>
        <v>0</v>
      </c>
      <c r="I95" s="165"/>
      <c r="J95" s="134">
        <f t="shared" si="84"/>
        <v>0</v>
      </c>
      <c r="K95" s="135"/>
      <c r="L95" s="134">
        <f t="shared" si="85"/>
        <v>0</v>
      </c>
      <c r="M95" s="135"/>
      <c r="N95" s="134">
        <f t="shared" si="86"/>
        <v>0</v>
      </c>
      <c r="O95" s="135"/>
      <c r="P95" s="134">
        <f t="shared" si="87"/>
        <v>0</v>
      </c>
      <c r="Q95" s="135"/>
      <c r="R95" s="134">
        <f t="shared" si="88"/>
        <v>0</v>
      </c>
      <c r="S95" s="135"/>
      <c r="T95" s="134">
        <f t="shared" si="89"/>
        <v>0</v>
      </c>
      <c r="U95" s="135"/>
      <c r="V95" s="23">
        <f t="shared" si="68"/>
        <v>0</v>
      </c>
      <c r="AA95" s="137" t="s">
        <v>19</v>
      </c>
      <c r="AB95" s="137"/>
      <c r="AC95" s="134"/>
      <c r="AD95" s="135"/>
      <c r="AE95" s="134"/>
      <c r="AF95" s="135"/>
      <c r="AG95" s="134"/>
      <c r="AH95" s="135"/>
      <c r="AI95" s="134"/>
      <c r="AJ95" s="135"/>
      <c r="AK95" s="134"/>
      <c r="AL95" s="135"/>
      <c r="AM95" s="134"/>
      <c r="AN95" s="135"/>
      <c r="AO95" s="134"/>
      <c r="AP95" s="135"/>
      <c r="AQ95" s="23">
        <f t="shared" si="69"/>
        <v>0</v>
      </c>
    </row>
    <row r="96" spans="2:43" ht="13.5" hidden="1" customHeight="1" outlineLevel="1">
      <c r="B96" s="133" t="s">
        <v>20</v>
      </c>
      <c r="C96" s="133"/>
      <c r="D96" s="134">
        <f t="shared" si="81"/>
        <v>0</v>
      </c>
      <c r="E96" s="135"/>
      <c r="F96" s="164">
        <f t="shared" si="82"/>
        <v>0</v>
      </c>
      <c r="G96" s="165"/>
      <c r="H96" s="164">
        <f t="shared" si="83"/>
        <v>0</v>
      </c>
      <c r="I96" s="165"/>
      <c r="J96" s="134">
        <f t="shared" si="84"/>
        <v>0</v>
      </c>
      <c r="K96" s="135"/>
      <c r="L96" s="134">
        <f t="shared" si="85"/>
        <v>0</v>
      </c>
      <c r="M96" s="135"/>
      <c r="N96" s="134">
        <f t="shared" si="86"/>
        <v>0</v>
      </c>
      <c r="O96" s="135"/>
      <c r="P96" s="134">
        <f t="shared" si="87"/>
        <v>0</v>
      </c>
      <c r="Q96" s="135"/>
      <c r="R96" s="134">
        <f t="shared" si="88"/>
        <v>0</v>
      </c>
      <c r="S96" s="135"/>
      <c r="T96" s="134">
        <f t="shared" si="89"/>
        <v>0</v>
      </c>
      <c r="U96" s="135"/>
      <c r="V96" s="23">
        <f t="shared" si="68"/>
        <v>0</v>
      </c>
      <c r="AA96" s="133" t="s">
        <v>20</v>
      </c>
      <c r="AB96" s="133"/>
      <c r="AC96" s="134"/>
      <c r="AD96" s="135"/>
      <c r="AE96" s="134"/>
      <c r="AF96" s="135"/>
      <c r="AG96" s="134"/>
      <c r="AH96" s="135"/>
      <c r="AI96" s="134"/>
      <c r="AJ96" s="135"/>
      <c r="AK96" s="134"/>
      <c r="AL96" s="135"/>
      <c r="AM96" s="134"/>
      <c r="AN96" s="135"/>
      <c r="AO96" s="134"/>
      <c r="AP96" s="135"/>
      <c r="AQ96" s="23">
        <f t="shared" si="69"/>
        <v>0</v>
      </c>
    </row>
    <row r="97" spans="2:43" hidden="1" outlineLevel="1">
      <c r="B97" s="153" t="s">
        <v>24</v>
      </c>
      <c r="C97" s="154"/>
      <c r="D97" s="134">
        <f t="shared" si="81"/>
        <v>0</v>
      </c>
      <c r="E97" s="135"/>
      <c r="F97" s="164">
        <f t="shared" si="82"/>
        <v>0</v>
      </c>
      <c r="G97" s="165"/>
      <c r="H97" s="164">
        <f t="shared" si="83"/>
        <v>0</v>
      </c>
      <c r="I97" s="165"/>
      <c r="J97" s="134">
        <f t="shared" si="84"/>
        <v>0</v>
      </c>
      <c r="K97" s="135"/>
      <c r="L97" s="134">
        <f t="shared" si="85"/>
        <v>0</v>
      </c>
      <c r="M97" s="135"/>
      <c r="N97" s="134">
        <f t="shared" si="86"/>
        <v>0</v>
      </c>
      <c r="O97" s="135"/>
      <c r="P97" s="134">
        <f t="shared" si="87"/>
        <v>0</v>
      </c>
      <c r="Q97" s="135"/>
      <c r="R97" s="134">
        <f t="shared" si="88"/>
        <v>0</v>
      </c>
      <c r="S97" s="135"/>
      <c r="T97" s="134">
        <f t="shared" si="89"/>
        <v>0</v>
      </c>
      <c r="U97" s="135"/>
      <c r="V97" s="23">
        <f t="shared" si="68"/>
        <v>0</v>
      </c>
      <c r="AA97" s="153" t="s">
        <v>24</v>
      </c>
      <c r="AB97" s="154"/>
      <c r="AC97" s="134"/>
      <c r="AD97" s="135"/>
      <c r="AE97" s="134"/>
      <c r="AF97" s="135"/>
      <c r="AG97" s="134"/>
      <c r="AH97" s="135"/>
      <c r="AI97" s="134"/>
      <c r="AJ97" s="135"/>
      <c r="AK97" s="134"/>
      <c r="AL97" s="135"/>
      <c r="AM97" s="134"/>
      <c r="AN97" s="135"/>
      <c r="AO97" s="134"/>
      <c r="AP97" s="135"/>
      <c r="AQ97" s="23">
        <f t="shared" si="69"/>
        <v>0</v>
      </c>
    </row>
    <row r="98" spans="2:43" hidden="1" outlineLevel="1">
      <c r="B98" s="156" t="s">
        <v>34</v>
      </c>
      <c r="C98" s="156"/>
      <c r="D98" s="169">
        <f>+D81+D91+D97</f>
        <v>0</v>
      </c>
      <c r="E98" s="170"/>
      <c r="F98" s="162">
        <f t="shared" ref="F98" si="90">+F81+F91+F97</f>
        <v>0</v>
      </c>
      <c r="G98" s="163"/>
      <c r="H98" s="162">
        <f t="shared" ref="H98" si="91">+H81+H91+H97</f>
        <v>0</v>
      </c>
      <c r="I98" s="163"/>
      <c r="J98" s="169">
        <f>+J81+J91+J97</f>
        <v>0</v>
      </c>
      <c r="K98" s="170"/>
      <c r="L98" s="169">
        <f>+L81+L91+L97</f>
        <v>0</v>
      </c>
      <c r="M98" s="170"/>
      <c r="N98" s="169">
        <f>+N81+N91+N97</f>
        <v>0</v>
      </c>
      <c r="O98" s="170"/>
      <c r="P98" s="169">
        <f>+P81+P91+P97</f>
        <v>0</v>
      </c>
      <c r="Q98" s="170"/>
      <c r="R98" s="169">
        <f>+R81+R91+R97</f>
        <v>0</v>
      </c>
      <c r="S98" s="170"/>
      <c r="T98" s="134">
        <f>+T81+T91+T97</f>
        <v>0</v>
      </c>
      <c r="U98" s="135"/>
      <c r="V98" s="23">
        <f t="shared" si="68"/>
        <v>0</v>
      </c>
      <c r="AA98" s="156" t="s">
        <v>34</v>
      </c>
      <c r="AB98" s="156"/>
      <c r="AC98" s="169"/>
      <c r="AD98" s="170"/>
      <c r="AE98" s="169"/>
      <c r="AF98" s="170"/>
      <c r="AG98" s="169"/>
      <c r="AH98" s="170"/>
      <c r="AI98" s="169"/>
      <c r="AJ98" s="170"/>
      <c r="AK98" s="169"/>
      <c r="AL98" s="170"/>
      <c r="AM98" s="169"/>
      <c r="AN98" s="170"/>
      <c r="AO98" s="134"/>
      <c r="AP98" s="135"/>
      <c r="AQ98" s="23">
        <f t="shared" si="69"/>
        <v>0</v>
      </c>
    </row>
    <row r="99" spans="2:43" hidden="1" outlineLevel="1">
      <c r="Y99" s="21">
        <f>+T72-V98</f>
        <v>0</v>
      </c>
    </row>
    <row r="100" spans="2:43" hidden="1" outlineLevel="1">
      <c r="Y100" s="21"/>
    </row>
    <row r="101" spans="2:43" collapsed="1">
      <c r="B101" s="2">
        <v>2</v>
      </c>
    </row>
    <row r="102" spans="2:43">
      <c r="B102" s="185" t="str">
        <f>"【"&amp;入力・チェックシート!B10&amp;"】"</f>
        <v>【】</v>
      </c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</row>
    <row r="103" spans="2:43">
      <c r="C103" s="61">
        <f>+入力・チェックシート!C10</f>
        <v>0</v>
      </c>
      <c r="D103" s="61">
        <f>+入力・チェックシート!D10</f>
        <v>0</v>
      </c>
    </row>
    <row r="104" spans="2:43" ht="16.5">
      <c r="B104" s="4" t="s">
        <v>4</v>
      </c>
      <c r="C104" s="5"/>
      <c r="D104" s="6"/>
      <c r="E104" s="6"/>
      <c r="F104" s="48"/>
      <c r="G104" s="48"/>
      <c r="H104" s="48"/>
      <c r="I104" s="48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" t="s">
        <v>0</v>
      </c>
      <c r="V104" s="6"/>
      <c r="AA104" s="4" t="s">
        <v>4</v>
      </c>
      <c r="AB104" s="5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1" t="s">
        <v>0</v>
      </c>
      <c r="AQ104" s="6"/>
    </row>
    <row r="105" spans="2:43" ht="45" customHeight="1">
      <c r="B105" s="130" t="s">
        <v>5</v>
      </c>
      <c r="C105" s="130"/>
      <c r="D105" s="136" t="s">
        <v>6</v>
      </c>
      <c r="E105" s="129"/>
      <c r="F105" s="167" t="s">
        <v>493</v>
      </c>
      <c r="G105" s="168"/>
      <c r="H105" s="167" t="s">
        <v>494</v>
      </c>
      <c r="I105" s="168"/>
      <c r="J105" s="136" t="s">
        <v>35</v>
      </c>
      <c r="K105" s="129"/>
      <c r="L105" s="136" t="s">
        <v>7</v>
      </c>
      <c r="M105" s="129"/>
      <c r="N105" s="136" t="s">
        <v>36</v>
      </c>
      <c r="O105" s="129"/>
      <c r="P105" s="136" t="s">
        <v>8</v>
      </c>
      <c r="Q105" s="129"/>
      <c r="R105" s="129" t="s">
        <v>9</v>
      </c>
      <c r="S105" s="130"/>
      <c r="T105" s="131" t="s">
        <v>10</v>
      </c>
      <c r="U105" s="132"/>
      <c r="V105" s="7"/>
      <c r="AA105" s="187" t="s">
        <v>5</v>
      </c>
      <c r="AB105" s="187"/>
      <c r="AC105" s="191" t="s">
        <v>6</v>
      </c>
      <c r="AD105" s="188"/>
      <c r="AE105" s="191" t="s">
        <v>35</v>
      </c>
      <c r="AF105" s="188"/>
      <c r="AG105" s="191" t="s">
        <v>7</v>
      </c>
      <c r="AH105" s="188"/>
      <c r="AI105" s="191" t="s">
        <v>36</v>
      </c>
      <c r="AJ105" s="188"/>
      <c r="AK105" s="191" t="s">
        <v>8</v>
      </c>
      <c r="AL105" s="188"/>
      <c r="AM105" s="188" t="s">
        <v>9</v>
      </c>
      <c r="AN105" s="187"/>
      <c r="AO105" s="189" t="s">
        <v>10</v>
      </c>
      <c r="AP105" s="190"/>
      <c r="AQ105" s="7"/>
    </row>
    <row r="106" spans="2:43">
      <c r="B106" s="133" t="s">
        <v>11</v>
      </c>
      <c r="C106" s="133"/>
      <c r="D106" s="134">
        <f>+SUM(D107:E115)</f>
        <v>0</v>
      </c>
      <c r="E106" s="135"/>
      <c r="F106" s="164">
        <f t="shared" ref="F106" si="92">+SUM(F107:G115)</f>
        <v>0</v>
      </c>
      <c r="G106" s="165"/>
      <c r="H106" s="164">
        <f t="shared" ref="H106" si="93">+SUM(H107:I115)</f>
        <v>0</v>
      </c>
      <c r="I106" s="165"/>
      <c r="J106" s="134">
        <f>+SUM(J107:K115)</f>
        <v>0</v>
      </c>
      <c r="K106" s="135"/>
      <c r="L106" s="134">
        <f>+SUM(L107:M115)</f>
        <v>0</v>
      </c>
      <c r="M106" s="135"/>
      <c r="N106" s="134">
        <f t="shared" ref="N106:N123" si="94">+D106+J106-L106</f>
        <v>0</v>
      </c>
      <c r="O106" s="135"/>
      <c r="P106" s="134">
        <f>+SUM(P107:Q115)</f>
        <v>0</v>
      </c>
      <c r="Q106" s="135"/>
      <c r="R106" s="134">
        <f>+SUM(R107:S115)</f>
        <v>0</v>
      </c>
      <c r="S106" s="135"/>
      <c r="T106" s="134">
        <f>+N106-P106</f>
        <v>0</v>
      </c>
      <c r="U106" s="135"/>
      <c r="V106" s="7"/>
      <c r="AA106" s="133" t="s">
        <v>11</v>
      </c>
      <c r="AB106" s="133"/>
      <c r="AC106" s="138"/>
      <c r="AD106" s="139"/>
      <c r="AE106" s="138"/>
      <c r="AF106" s="139"/>
      <c r="AG106" s="138"/>
      <c r="AH106" s="139"/>
      <c r="AI106" s="138"/>
      <c r="AJ106" s="139"/>
      <c r="AK106" s="138"/>
      <c r="AL106" s="139"/>
      <c r="AM106" s="138"/>
      <c r="AN106" s="139"/>
      <c r="AO106" s="138"/>
      <c r="AP106" s="139"/>
      <c r="AQ106" s="7"/>
    </row>
    <row r="107" spans="2:43">
      <c r="B107" s="133" t="s">
        <v>12</v>
      </c>
      <c r="C107" s="133"/>
      <c r="D107" s="134">
        <f>ROUND(AC107*$D$103,0)</f>
        <v>0</v>
      </c>
      <c r="E107" s="135"/>
      <c r="F107" s="164">
        <f>ROUND(AC107*$C$103,0)</f>
        <v>0</v>
      </c>
      <c r="G107" s="165"/>
      <c r="H107" s="164">
        <f>+F107-D107</f>
        <v>0</v>
      </c>
      <c r="I107" s="165"/>
      <c r="J107" s="192">
        <f>ROUND(AE107*$C$103,0)+IF(H107&gt;0,H107,0)</f>
        <v>0</v>
      </c>
      <c r="K107" s="193"/>
      <c r="L107" s="134">
        <f>ROUND(AG107*$C$103,0)+IF(H107&lt;0,-H107,0)</f>
        <v>0</v>
      </c>
      <c r="M107" s="135"/>
      <c r="N107" s="134">
        <f t="shared" si="94"/>
        <v>0</v>
      </c>
      <c r="O107" s="135"/>
      <c r="P107" s="134">
        <f t="shared" ref="P107:P115" si="95">ROUND(AK107*$C$103,0)</f>
        <v>0</v>
      </c>
      <c r="Q107" s="135"/>
      <c r="R107" s="134">
        <f t="shared" ref="R107:R115" si="96">ROUND(AM107*$C$103,0)</f>
        <v>0</v>
      </c>
      <c r="S107" s="135"/>
      <c r="T107" s="134">
        <f>+N107-P107</f>
        <v>0</v>
      </c>
      <c r="U107" s="135"/>
      <c r="V107" s="7"/>
      <c r="AA107" s="133" t="s">
        <v>12</v>
      </c>
      <c r="AB107" s="133"/>
      <c r="AC107" s="138"/>
      <c r="AD107" s="139"/>
      <c r="AE107" s="138"/>
      <c r="AF107" s="139"/>
      <c r="AG107" s="138"/>
      <c r="AH107" s="139"/>
      <c r="AI107" s="138"/>
      <c r="AJ107" s="139"/>
      <c r="AK107" s="138"/>
      <c r="AL107" s="139"/>
      <c r="AM107" s="138"/>
      <c r="AN107" s="139"/>
      <c r="AO107" s="138"/>
      <c r="AP107" s="139"/>
      <c r="AQ107" s="7"/>
    </row>
    <row r="108" spans="2:43">
      <c r="B108" s="137" t="s">
        <v>13</v>
      </c>
      <c r="C108" s="137"/>
      <c r="D108" s="134">
        <f t="shared" ref="D108:D115" si="97">ROUND(AC108*$D$103,0)</f>
        <v>0</v>
      </c>
      <c r="E108" s="135"/>
      <c r="F108" s="164">
        <f t="shared" ref="F108:F115" si="98">ROUND(AC108*$C$103,0)</f>
        <v>0</v>
      </c>
      <c r="G108" s="165"/>
      <c r="H108" s="164">
        <f t="shared" ref="H108:H115" si="99">+F108-D108</f>
        <v>0</v>
      </c>
      <c r="I108" s="165"/>
      <c r="J108" s="138">
        <f t="shared" ref="J108:J115" si="100">ROUND(AE108*$C$103,0)+IF(H108&gt;0,H108,0)</f>
        <v>0</v>
      </c>
      <c r="K108" s="139"/>
      <c r="L108" s="134">
        <f t="shared" ref="L108:L115" si="101">ROUND(AG108*$C$103,0)+IF(H108&lt;0,-H108,0)</f>
        <v>0</v>
      </c>
      <c r="M108" s="135"/>
      <c r="N108" s="134">
        <f t="shared" si="94"/>
        <v>0</v>
      </c>
      <c r="O108" s="135"/>
      <c r="P108" s="134">
        <f t="shared" si="95"/>
        <v>0</v>
      </c>
      <c r="Q108" s="135"/>
      <c r="R108" s="134">
        <f t="shared" si="96"/>
        <v>0</v>
      </c>
      <c r="S108" s="135"/>
      <c r="T108" s="134">
        <f t="shared" ref="T108:T122" si="102">+N108-P108</f>
        <v>0</v>
      </c>
      <c r="U108" s="135"/>
      <c r="V108" s="7"/>
      <c r="AA108" s="137" t="s">
        <v>13</v>
      </c>
      <c r="AB108" s="137"/>
      <c r="AC108" s="138"/>
      <c r="AD108" s="139"/>
      <c r="AE108" s="138"/>
      <c r="AF108" s="139"/>
      <c r="AG108" s="138"/>
      <c r="AH108" s="139"/>
      <c r="AI108" s="138"/>
      <c r="AJ108" s="139"/>
      <c r="AK108" s="138"/>
      <c r="AL108" s="139"/>
      <c r="AM108" s="138"/>
      <c r="AN108" s="139"/>
      <c r="AO108" s="138"/>
      <c r="AP108" s="139"/>
      <c r="AQ108" s="7"/>
    </row>
    <row r="109" spans="2:43">
      <c r="B109" s="137" t="s">
        <v>14</v>
      </c>
      <c r="C109" s="137"/>
      <c r="D109" s="134">
        <f t="shared" si="97"/>
        <v>0</v>
      </c>
      <c r="E109" s="135"/>
      <c r="F109" s="164">
        <f t="shared" si="98"/>
        <v>0</v>
      </c>
      <c r="G109" s="165"/>
      <c r="H109" s="164">
        <f t="shared" si="99"/>
        <v>0</v>
      </c>
      <c r="I109" s="165"/>
      <c r="J109" s="138">
        <f>ROUND(AE109*$C$103,0)+IF(H109&gt;0,H109,0)</f>
        <v>0</v>
      </c>
      <c r="K109" s="139"/>
      <c r="L109" s="134">
        <f t="shared" si="101"/>
        <v>0</v>
      </c>
      <c r="M109" s="135"/>
      <c r="N109" s="134">
        <f t="shared" si="94"/>
        <v>0</v>
      </c>
      <c r="O109" s="135"/>
      <c r="P109" s="134">
        <f t="shared" si="95"/>
        <v>0</v>
      </c>
      <c r="Q109" s="135"/>
      <c r="R109" s="134">
        <f t="shared" si="96"/>
        <v>0</v>
      </c>
      <c r="S109" s="135"/>
      <c r="T109" s="134">
        <f t="shared" si="102"/>
        <v>0</v>
      </c>
      <c r="U109" s="135"/>
      <c r="V109" s="7"/>
      <c r="AA109" s="137" t="s">
        <v>14</v>
      </c>
      <c r="AB109" s="137"/>
      <c r="AC109" s="138"/>
      <c r="AD109" s="139"/>
      <c r="AE109" s="138"/>
      <c r="AF109" s="139"/>
      <c r="AG109" s="138"/>
      <c r="AH109" s="139"/>
      <c r="AI109" s="138"/>
      <c r="AJ109" s="139"/>
      <c r="AK109" s="138"/>
      <c r="AL109" s="139"/>
      <c r="AM109" s="138"/>
      <c r="AN109" s="139"/>
      <c r="AO109" s="138"/>
      <c r="AP109" s="139"/>
      <c r="AQ109" s="7"/>
    </row>
    <row r="110" spans="2:43">
      <c r="B110" s="133" t="s">
        <v>15</v>
      </c>
      <c r="C110" s="133"/>
      <c r="D110" s="134">
        <f t="shared" si="97"/>
        <v>0</v>
      </c>
      <c r="E110" s="135"/>
      <c r="F110" s="164">
        <f t="shared" si="98"/>
        <v>0</v>
      </c>
      <c r="G110" s="165"/>
      <c r="H110" s="164">
        <f t="shared" si="99"/>
        <v>0</v>
      </c>
      <c r="I110" s="165"/>
      <c r="J110" s="138">
        <f t="shared" si="100"/>
        <v>0</v>
      </c>
      <c r="K110" s="139"/>
      <c r="L110" s="134">
        <f t="shared" si="101"/>
        <v>0</v>
      </c>
      <c r="M110" s="135"/>
      <c r="N110" s="134">
        <f t="shared" si="94"/>
        <v>0</v>
      </c>
      <c r="O110" s="135"/>
      <c r="P110" s="134">
        <f t="shared" si="95"/>
        <v>0</v>
      </c>
      <c r="Q110" s="135"/>
      <c r="R110" s="134">
        <f t="shared" si="96"/>
        <v>0</v>
      </c>
      <c r="S110" s="135"/>
      <c r="T110" s="134">
        <f t="shared" si="102"/>
        <v>0</v>
      </c>
      <c r="U110" s="135"/>
      <c r="V110" s="7"/>
      <c r="AA110" s="133" t="s">
        <v>15</v>
      </c>
      <c r="AB110" s="133"/>
      <c r="AC110" s="138"/>
      <c r="AD110" s="139"/>
      <c r="AE110" s="138"/>
      <c r="AF110" s="139"/>
      <c r="AG110" s="138"/>
      <c r="AH110" s="139"/>
      <c r="AI110" s="138"/>
      <c r="AJ110" s="139"/>
      <c r="AK110" s="138"/>
      <c r="AL110" s="139"/>
      <c r="AM110" s="138"/>
      <c r="AN110" s="139"/>
      <c r="AO110" s="138"/>
      <c r="AP110" s="139"/>
      <c r="AQ110" s="7"/>
    </row>
    <row r="111" spans="2:43">
      <c r="B111" s="141" t="s">
        <v>16</v>
      </c>
      <c r="C111" s="141"/>
      <c r="D111" s="134">
        <f t="shared" si="97"/>
        <v>0</v>
      </c>
      <c r="E111" s="135"/>
      <c r="F111" s="164">
        <f t="shared" si="98"/>
        <v>0</v>
      </c>
      <c r="G111" s="165"/>
      <c r="H111" s="164">
        <f t="shared" si="99"/>
        <v>0</v>
      </c>
      <c r="I111" s="165"/>
      <c r="J111" s="138">
        <f t="shared" si="100"/>
        <v>0</v>
      </c>
      <c r="K111" s="139"/>
      <c r="L111" s="134">
        <f t="shared" si="101"/>
        <v>0</v>
      </c>
      <c r="M111" s="135"/>
      <c r="N111" s="134">
        <f t="shared" si="94"/>
        <v>0</v>
      </c>
      <c r="O111" s="135"/>
      <c r="P111" s="134">
        <f t="shared" si="95"/>
        <v>0</v>
      </c>
      <c r="Q111" s="135"/>
      <c r="R111" s="134">
        <f t="shared" si="96"/>
        <v>0</v>
      </c>
      <c r="S111" s="135"/>
      <c r="T111" s="134">
        <f t="shared" si="102"/>
        <v>0</v>
      </c>
      <c r="U111" s="135"/>
      <c r="V111" s="7"/>
      <c r="AA111" s="137" t="s">
        <v>16</v>
      </c>
      <c r="AB111" s="137"/>
      <c r="AC111" s="138"/>
      <c r="AD111" s="139"/>
      <c r="AE111" s="138"/>
      <c r="AF111" s="139"/>
      <c r="AG111" s="138"/>
      <c r="AH111" s="139"/>
      <c r="AI111" s="138"/>
      <c r="AJ111" s="139"/>
      <c r="AK111" s="138"/>
      <c r="AL111" s="139"/>
      <c r="AM111" s="138"/>
      <c r="AN111" s="139"/>
      <c r="AO111" s="138"/>
      <c r="AP111" s="139"/>
      <c r="AQ111" s="7"/>
    </row>
    <row r="112" spans="2:43">
      <c r="B112" s="140" t="s">
        <v>17</v>
      </c>
      <c r="C112" s="140"/>
      <c r="D112" s="134">
        <f t="shared" si="97"/>
        <v>0</v>
      </c>
      <c r="E112" s="135"/>
      <c r="F112" s="164">
        <f t="shared" si="98"/>
        <v>0</v>
      </c>
      <c r="G112" s="165"/>
      <c r="H112" s="164">
        <f t="shared" si="99"/>
        <v>0</v>
      </c>
      <c r="I112" s="165"/>
      <c r="J112" s="138">
        <f t="shared" si="100"/>
        <v>0</v>
      </c>
      <c r="K112" s="139"/>
      <c r="L112" s="134">
        <f t="shared" si="101"/>
        <v>0</v>
      </c>
      <c r="M112" s="135"/>
      <c r="N112" s="134">
        <f t="shared" si="94"/>
        <v>0</v>
      </c>
      <c r="O112" s="135"/>
      <c r="P112" s="134">
        <f t="shared" si="95"/>
        <v>0</v>
      </c>
      <c r="Q112" s="135"/>
      <c r="R112" s="134">
        <f t="shared" si="96"/>
        <v>0</v>
      </c>
      <c r="S112" s="135"/>
      <c r="T112" s="134">
        <f t="shared" si="102"/>
        <v>0</v>
      </c>
      <c r="U112" s="135"/>
      <c r="V112" s="7"/>
      <c r="AA112" s="133" t="s">
        <v>17</v>
      </c>
      <c r="AB112" s="133"/>
      <c r="AC112" s="138"/>
      <c r="AD112" s="139"/>
      <c r="AE112" s="138"/>
      <c r="AF112" s="139"/>
      <c r="AG112" s="138"/>
      <c r="AH112" s="139"/>
      <c r="AI112" s="138"/>
      <c r="AJ112" s="139"/>
      <c r="AK112" s="138"/>
      <c r="AL112" s="139"/>
      <c r="AM112" s="138"/>
      <c r="AN112" s="139"/>
      <c r="AO112" s="138"/>
      <c r="AP112" s="139"/>
      <c r="AQ112" s="7"/>
    </row>
    <row r="113" spans="2:43">
      <c r="B113" s="141" t="s">
        <v>18</v>
      </c>
      <c r="C113" s="141"/>
      <c r="D113" s="134">
        <f t="shared" si="97"/>
        <v>0</v>
      </c>
      <c r="E113" s="135"/>
      <c r="F113" s="164">
        <f t="shared" si="98"/>
        <v>0</v>
      </c>
      <c r="G113" s="165"/>
      <c r="H113" s="164">
        <f t="shared" si="99"/>
        <v>0</v>
      </c>
      <c r="I113" s="165"/>
      <c r="J113" s="138">
        <f t="shared" si="100"/>
        <v>0</v>
      </c>
      <c r="K113" s="139"/>
      <c r="L113" s="134">
        <f t="shared" si="101"/>
        <v>0</v>
      </c>
      <c r="M113" s="135"/>
      <c r="N113" s="134">
        <f t="shared" si="94"/>
        <v>0</v>
      </c>
      <c r="O113" s="135"/>
      <c r="P113" s="134">
        <f t="shared" si="95"/>
        <v>0</v>
      </c>
      <c r="Q113" s="135"/>
      <c r="R113" s="134">
        <f t="shared" si="96"/>
        <v>0</v>
      </c>
      <c r="S113" s="135"/>
      <c r="T113" s="134">
        <f t="shared" si="102"/>
        <v>0</v>
      </c>
      <c r="U113" s="135"/>
      <c r="V113" s="7"/>
      <c r="AA113" s="137" t="s">
        <v>18</v>
      </c>
      <c r="AB113" s="137"/>
      <c r="AC113" s="138"/>
      <c r="AD113" s="139"/>
      <c r="AE113" s="138"/>
      <c r="AF113" s="139"/>
      <c r="AG113" s="138"/>
      <c r="AH113" s="139"/>
      <c r="AI113" s="138"/>
      <c r="AJ113" s="139"/>
      <c r="AK113" s="138"/>
      <c r="AL113" s="139"/>
      <c r="AM113" s="138"/>
      <c r="AN113" s="139"/>
      <c r="AO113" s="138"/>
      <c r="AP113" s="139"/>
      <c r="AQ113" s="7"/>
    </row>
    <row r="114" spans="2:43">
      <c r="B114" s="137" t="s">
        <v>19</v>
      </c>
      <c r="C114" s="137"/>
      <c r="D114" s="134">
        <f t="shared" si="97"/>
        <v>0</v>
      </c>
      <c r="E114" s="135"/>
      <c r="F114" s="164">
        <f t="shared" si="98"/>
        <v>0</v>
      </c>
      <c r="G114" s="165"/>
      <c r="H114" s="164">
        <f t="shared" si="99"/>
        <v>0</v>
      </c>
      <c r="I114" s="165"/>
      <c r="J114" s="138">
        <f t="shared" si="100"/>
        <v>0</v>
      </c>
      <c r="K114" s="139"/>
      <c r="L114" s="134">
        <f t="shared" si="101"/>
        <v>0</v>
      </c>
      <c r="M114" s="135"/>
      <c r="N114" s="134">
        <f t="shared" si="94"/>
        <v>0</v>
      </c>
      <c r="O114" s="135"/>
      <c r="P114" s="134">
        <f t="shared" si="95"/>
        <v>0</v>
      </c>
      <c r="Q114" s="135"/>
      <c r="R114" s="134">
        <f t="shared" si="96"/>
        <v>0</v>
      </c>
      <c r="S114" s="135"/>
      <c r="T114" s="134">
        <f t="shared" si="102"/>
        <v>0</v>
      </c>
      <c r="U114" s="135"/>
      <c r="V114" s="7"/>
      <c r="AA114" s="137" t="s">
        <v>19</v>
      </c>
      <c r="AB114" s="137"/>
      <c r="AC114" s="138"/>
      <c r="AD114" s="139"/>
      <c r="AE114" s="138"/>
      <c r="AF114" s="139"/>
      <c r="AG114" s="138"/>
      <c r="AH114" s="139"/>
      <c r="AI114" s="138"/>
      <c r="AJ114" s="139"/>
      <c r="AK114" s="138"/>
      <c r="AL114" s="139"/>
      <c r="AM114" s="138"/>
      <c r="AN114" s="139"/>
      <c r="AO114" s="138"/>
      <c r="AP114" s="139"/>
      <c r="AQ114" s="7"/>
    </row>
    <row r="115" spans="2:43">
      <c r="B115" s="137" t="s">
        <v>20</v>
      </c>
      <c r="C115" s="137"/>
      <c r="D115" s="134">
        <f t="shared" si="97"/>
        <v>0</v>
      </c>
      <c r="E115" s="135"/>
      <c r="F115" s="164">
        <f t="shared" si="98"/>
        <v>0</v>
      </c>
      <c r="G115" s="165"/>
      <c r="H115" s="164">
        <f t="shared" si="99"/>
        <v>0</v>
      </c>
      <c r="I115" s="165"/>
      <c r="J115" s="138">
        <f t="shared" si="100"/>
        <v>0</v>
      </c>
      <c r="K115" s="139"/>
      <c r="L115" s="134">
        <f t="shared" si="101"/>
        <v>0</v>
      </c>
      <c r="M115" s="135"/>
      <c r="N115" s="134">
        <f t="shared" si="94"/>
        <v>0</v>
      </c>
      <c r="O115" s="135"/>
      <c r="P115" s="134">
        <f t="shared" si="95"/>
        <v>0</v>
      </c>
      <c r="Q115" s="135"/>
      <c r="R115" s="134">
        <f t="shared" si="96"/>
        <v>0</v>
      </c>
      <c r="S115" s="135"/>
      <c r="T115" s="134">
        <f t="shared" si="102"/>
        <v>0</v>
      </c>
      <c r="U115" s="135"/>
      <c r="V115" s="7"/>
      <c r="AA115" s="137" t="s">
        <v>20</v>
      </c>
      <c r="AB115" s="137"/>
      <c r="AC115" s="138"/>
      <c r="AD115" s="139"/>
      <c r="AE115" s="138"/>
      <c r="AF115" s="139"/>
      <c r="AG115" s="138"/>
      <c r="AH115" s="139"/>
      <c r="AI115" s="138"/>
      <c r="AJ115" s="139"/>
      <c r="AK115" s="138"/>
      <c r="AL115" s="139"/>
      <c r="AM115" s="138"/>
      <c r="AN115" s="139"/>
      <c r="AO115" s="138"/>
      <c r="AP115" s="139"/>
      <c r="AQ115" s="7"/>
    </row>
    <row r="116" spans="2:43">
      <c r="B116" s="142" t="s">
        <v>21</v>
      </c>
      <c r="C116" s="142"/>
      <c r="D116" s="134">
        <f>+SUM(D117:E121)</f>
        <v>0</v>
      </c>
      <c r="E116" s="135"/>
      <c r="F116" s="164">
        <f t="shared" ref="F116" si="103">+SUM(F117:G121)</f>
        <v>0</v>
      </c>
      <c r="G116" s="165"/>
      <c r="H116" s="164">
        <f t="shared" ref="H116" si="104">+SUM(H117:I121)</f>
        <v>0</v>
      </c>
      <c r="I116" s="165"/>
      <c r="J116" s="138">
        <f>+SUM(J117:K121)</f>
        <v>0</v>
      </c>
      <c r="K116" s="139"/>
      <c r="L116" s="134">
        <f>+SUM(L117:M121)</f>
        <v>0</v>
      </c>
      <c r="M116" s="135"/>
      <c r="N116" s="134">
        <f t="shared" si="94"/>
        <v>0</v>
      </c>
      <c r="O116" s="135"/>
      <c r="P116" s="134">
        <f>+SUM(P117:Q121)</f>
        <v>0</v>
      </c>
      <c r="Q116" s="135"/>
      <c r="R116" s="134">
        <f>+SUM(R117:S121)</f>
        <v>0</v>
      </c>
      <c r="S116" s="135"/>
      <c r="T116" s="134">
        <f t="shared" si="102"/>
        <v>0</v>
      </c>
      <c r="U116" s="135"/>
      <c r="V116" s="7"/>
      <c r="AA116" s="142" t="s">
        <v>21</v>
      </c>
      <c r="AB116" s="142"/>
      <c r="AC116" s="138"/>
      <c r="AD116" s="139"/>
      <c r="AE116" s="138"/>
      <c r="AF116" s="139"/>
      <c r="AG116" s="138"/>
      <c r="AH116" s="139"/>
      <c r="AI116" s="138"/>
      <c r="AJ116" s="139"/>
      <c r="AK116" s="138"/>
      <c r="AL116" s="139"/>
      <c r="AM116" s="138"/>
      <c r="AN116" s="139"/>
      <c r="AO116" s="138"/>
      <c r="AP116" s="139"/>
      <c r="AQ116" s="7"/>
    </row>
    <row r="117" spans="2:43">
      <c r="B117" s="133" t="s">
        <v>22</v>
      </c>
      <c r="C117" s="133"/>
      <c r="D117" s="134">
        <f t="shared" ref="D117" si="105">ROUND(AC117*$D$103,0)</f>
        <v>0</v>
      </c>
      <c r="E117" s="135"/>
      <c r="F117" s="164">
        <f t="shared" ref="F117" si="106">ROUND(AC117*$C$103,0)</f>
        <v>0</v>
      </c>
      <c r="G117" s="165"/>
      <c r="H117" s="164">
        <f t="shared" ref="H117" si="107">+F117-D117</f>
        <v>0</v>
      </c>
      <c r="I117" s="165"/>
      <c r="J117" s="138">
        <f t="shared" ref="J117" si="108">ROUND(AE117*$C$103,0)+IF(H117&gt;0,H117,0)</f>
        <v>0</v>
      </c>
      <c r="K117" s="139"/>
      <c r="L117" s="134">
        <f t="shared" ref="L117" si="109">ROUND(AG117*$C$103,0)+IF(H117&lt;0,-H117,0)</f>
        <v>0</v>
      </c>
      <c r="M117" s="135"/>
      <c r="N117" s="134">
        <f t="shared" si="94"/>
        <v>0</v>
      </c>
      <c r="O117" s="135"/>
      <c r="P117" s="134">
        <f t="shared" ref="P117:P122" si="110">ROUND(AK117*$C$103,0)</f>
        <v>0</v>
      </c>
      <c r="Q117" s="135"/>
      <c r="R117" s="134">
        <f t="shared" ref="R117:R122" si="111">ROUND(AM117*$C$103,0)</f>
        <v>0</v>
      </c>
      <c r="S117" s="135"/>
      <c r="T117" s="134">
        <f t="shared" si="102"/>
        <v>0</v>
      </c>
      <c r="U117" s="135"/>
      <c r="V117" s="7"/>
      <c r="AA117" s="133" t="s">
        <v>22</v>
      </c>
      <c r="AB117" s="133"/>
      <c r="AC117" s="138"/>
      <c r="AD117" s="139"/>
      <c r="AE117" s="138"/>
      <c r="AF117" s="139"/>
      <c r="AG117" s="138"/>
      <c r="AH117" s="139"/>
      <c r="AI117" s="138"/>
      <c r="AJ117" s="139"/>
      <c r="AK117" s="138"/>
      <c r="AL117" s="139"/>
      <c r="AM117" s="138"/>
      <c r="AN117" s="139"/>
      <c r="AO117" s="138"/>
      <c r="AP117" s="139"/>
      <c r="AQ117" s="7"/>
    </row>
    <row r="118" spans="2:43">
      <c r="B118" s="137" t="s">
        <v>23</v>
      </c>
      <c r="C118" s="137"/>
      <c r="D118" s="134">
        <f t="shared" ref="D118:D122" si="112">ROUND(AC118*$D$103,0)</f>
        <v>0</v>
      </c>
      <c r="E118" s="135"/>
      <c r="F118" s="164">
        <f t="shared" ref="F118:F122" si="113">ROUND(AC118*$C$103,0)</f>
        <v>0</v>
      </c>
      <c r="G118" s="165"/>
      <c r="H118" s="164">
        <f t="shared" ref="H118:H122" si="114">+F118-D118</f>
        <v>0</v>
      </c>
      <c r="I118" s="165"/>
      <c r="J118" s="138">
        <f t="shared" ref="J118:J121" si="115">ROUND(AE118*$C$103,0)+IF(H118&gt;0,H118,0)</f>
        <v>0</v>
      </c>
      <c r="K118" s="139"/>
      <c r="L118" s="134">
        <f t="shared" ref="L118:L122" si="116">ROUND(AG118*$C$103,0)+IF(H118&lt;0,-H118,0)</f>
        <v>0</v>
      </c>
      <c r="M118" s="135"/>
      <c r="N118" s="134">
        <f t="shared" si="94"/>
        <v>0</v>
      </c>
      <c r="O118" s="135"/>
      <c r="P118" s="134">
        <f t="shared" si="110"/>
        <v>0</v>
      </c>
      <c r="Q118" s="135"/>
      <c r="R118" s="134">
        <f t="shared" si="111"/>
        <v>0</v>
      </c>
      <c r="S118" s="135"/>
      <c r="T118" s="134">
        <f t="shared" si="102"/>
        <v>0</v>
      </c>
      <c r="U118" s="135"/>
      <c r="V118" s="7"/>
      <c r="AA118" s="137" t="s">
        <v>23</v>
      </c>
      <c r="AB118" s="137"/>
      <c r="AC118" s="138"/>
      <c r="AD118" s="139"/>
      <c r="AE118" s="138"/>
      <c r="AF118" s="139"/>
      <c r="AG118" s="138"/>
      <c r="AH118" s="139"/>
      <c r="AI118" s="138"/>
      <c r="AJ118" s="139"/>
      <c r="AK118" s="138"/>
      <c r="AL118" s="139"/>
      <c r="AM118" s="138"/>
      <c r="AN118" s="139"/>
      <c r="AO118" s="138"/>
      <c r="AP118" s="139"/>
      <c r="AQ118" s="7"/>
    </row>
    <row r="119" spans="2:43">
      <c r="B119" s="133" t="s">
        <v>15</v>
      </c>
      <c r="C119" s="133"/>
      <c r="D119" s="134">
        <f t="shared" si="112"/>
        <v>0</v>
      </c>
      <c r="E119" s="135"/>
      <c r="F119" s="164">
        <f t="shared" si="113"/>
        <v>0</v>
      </c>
      <c r="G119" s="165"/>
      <c r="H119" s="164">
        <f t="shared" si="114"/>
        <v>0</v>
      </c>
      <c r="I119" s="165"/>
      <c r="J119" s="138">
        <f t="shared" si="115"/>
        <v>0</v>
      </c>
      <c r="K119" s="139"/>
      <c r="L119" s="134">
        <f t="shared" si="116"/>
        <v>0</v>
      </c>
      <c r="M119" s="135"/>
      <c r="N119" s="134">
        <f t="shared" si="94"/>
        <v>0</v>
      </c>
      <c r="O119" s="135"/>
      <c r="P119" s="134">
        <f t="shared" si="110"/>
        <v>0</v>
      </c>
      <c r="Q119" s="135"/>
      <c r="R119" s="134">
        <f t="shared" si="111"/>
        <v>0</v>
      </c>
      <c r="S119" s="135"/>
      <c r="T119" s="134">
        <f t="shared" si="102"/>
        <v>0</v>
      </c>
      <c r="U119" s="135"/>
      <c r="V119" s="7"/>
      <c r="AA119" s="133" t="s">
        <v>15</v>
      </c>
      <c r="AB119" s="133"/>
      <c r="AC119" s="138"/>
      <c r="AD119" s="139"/>
      <c r="AE119" s="138"/>
      <c r="AF119" s="139"/>
      <c r="AG119" s="138"/>
      <c r="AH119" s="139"/>
      <c r="AI119" s="138"/>
      <c r="AJ119" s="139"/>
      <c r="AK119" s="138"/>
      <c r="AL119" s="139"/>
      <c r="AM119" s="138"/>
      <c r="AN119" s="139"/>
      <c r="AO119" s="138"/>
      <c r="AP119" s="139"/>
      <c r="AQ119" s="7"/>
    </row>
    <row r="120" spans="2:43">
      <c r="B120" s="133" t="s">
        <v>19</v>
      </c>
      <c r="C120" s="133"/>
      <c r="D120" s="134">
        <f t="shared" si="112"/>
        <v>0</v>
      </c>
      <c r="E120" s="135"/>
      <c r="F120" s="164">
        <f t="shared" si="113"/>
        <v>0</v>
      </c>
      <c r="G120" s="165"/>
      <c r="H120" s="164">
        <f t="shared" si="114"/>
        <v>0</v>
      </c>
      <c r="I120" s="165"/>
      <c r="J120" s="138">
        <f t="shared" si="115"/>
        <v>0</v>
      </c>
      <c r="K120" s="139"/>
      <c r="L120" s="134">
        <f t="shared" si="116"/>
        <v>0</v>
      </c>
      <c r="M120" s="135"/>
      <c r="N120" s="134">
        <f t="shared" si="94"/>
        <v>0</v>
      </c>
      <c r="O120" s="135"/>
      <c r="P120" s="134">
        <f t="shared" si="110"/>
        <v>0</v>
      </c>
      <c r="Q120" s="135"/>
      <c r="R120" s="134">
        <f t="shared" si="111"/>
        <v>0</v>
      </c>
      <c r="S120" s="135"/>
      <c r="T120" s="134">
        <f t="shared" si="102"/>
        <v>0</v>
      </c>
      <c r="U120" s="135"/>
      <c r="V120" s="7"/>
      <c r="AA120" s="133" t="s">
        <v>19</v>
      </c>
      <c r="AB120" s="133"/>
      <c r="AC120" s="138"/>
      <c r="AD120" s="139"/>
      <c r="AE120" s="138"/>
      <c r="AF120" s="139"/>
      <c r="AG120" s="138"/>
      <c r="AH120" s="139"/>
      <c r="AI120" s="138"/>
      <c r="AJ120" s="139"/>
      <c r="AK120" s="138"/>
      <c r="AL120" s="139"/>
      <c r="AM120" s="138"/>
      <c r="AN120" s="139"/>
      <c r="AO120" s="138"/>
      <c r="AP120" s="139"/>
      <c r="AQ120" s="7"/>
    </row>
    <row r="121" spans="2:43">
      <c r="B121" s="137" t="s">
        <v>20</v>
      </c>
      <c r="C121" s="137"/>
      <c r="D121" s="134">
        <f t="shared" si="112"/>
        <v>0</v>
      </c>
      <c r="E121" s="135"/>
      <c r="F121" s="164">
        <f t="shared" si="113"/>
        <v>0</v>
      </c>
      <c r="G121" s="165"/>
      <c r="H121" s="164">
        <f t="shared" si="114"/>
        <v>0</v>
      </c>
      <c r="I121" s="165"/>
      <c r="J121" s="138">
        <f t="shared" si="115"/>
        <v>0</v>
      </c>
      <c r="K121" s="139"/>
      <c r="L121" s="134">
        <f t="shared" si="116"/>
        <v>0</v>
      </c>
      <c r="M121" s="135"/>
      <c r="N121" s="134">
        <f t="shared" si="94"/>
        <v>0</v>
      </c>
      <c r="O121" s="135"/>
      <c r="P121" s="134">
        <f t="shared" si="110"/>
        <v>0</v>
      </c>
      <c r="Q121" s="135"/>
      <c r="R121" s="134">
        <f t="shared" si="111"/>
        <v>0</v>
      </c>
      <c r="S121" s="135"/>
      <c r="T121" s="134">
        <f t="shared" si="102"/>
        <v>0</v>
      </c>
      <c r="U121" s="135"/>
      <c r="V121" s="7"/>
      <c r="AA121" s="137" t="s">
        <v>20</v>
      </c>
      <c r="AB121" s="137"/>
      <c r="AC121" s="138"/>
      <c r="AD121" s="139"/>
      <c r="AE121" s="138"/>
      <c r="AF121" s="139"/>
      <c r="AG121" s="138"/>
      <c r="AH121" s="139"/>
      <c r="AI121" s="138"/>
      <c r="AJ121" s="139"/>
      <c r="AK121" s="138"/>
      <c r="AL121" s="139"/>
      <c r="AM121" s="138"/>
      <c r="AN121" s="139"/>
      <c r="AO121" s="138"/>
      <c r="AP121" s="139"/>
      <c r="AQ121" s="7"/>
    </row>
    <row r="122" spans="2:43">
      <c r="B122" s="133" t="s">
        <v>24</v>
      </c>
      <c r="C122" s="133"/>
      <c r="D122" s="134">
        <f t="shared" si="112"/>
        <v>0</v>
      </c>
      <c r="E122" s="135"/>
      <c r="F122" s="164">
        <f t="shared" si="113"/>
        <v>0</v>
      </c>
      <c r="G122" s="165"/>
      <c r="H122" s="164">
        <f t="shared" si="114"/>
        <v>0</v>
      </c>
      <c r="I122" s="165"/>
      <c r="J122" s="138">
        <f>ROUND(AE122*$C$103,0)+IF(H122&gt;0,H122,0)</f>
        <v>0</v>
      </c>
      <c r="K122" s="139"/>
      <c r="L122" s="134">
        <f t="shared" si="116"/>
        <v>0</v>
      </c>
      <c r="M122" s="135"/>
      <c r="N122" s="134">
        <f t="shared" si="94"/>
        <v>0</v>
      </c>
      <c r="O122" s="135"/>
      <c r="P122" s="134">
        <f t="shared" si="110"/>
        <v>0</v>
      </c>
      <c r="Q122" s="135"/>
      <c r="R122" s="134">
        <f t="shared" si="111"/>
        <v>0</v>
      </c>
      <c r="S122" s="135"/>
      <c r="T122" s="134">
        <f t="shared" si="102"/>
        <v>0</v>
      </c>
      <c r="U122" s="135"/>
      <c r="V122" s="7"/>
      <c r="AA122" s="133" t="s">
        <v>24</v>
      </c>
      <c r="AB122" s="133"/>
      <c r="AC122" s="138"/>
      <c r="AD122" s="139"/>
      <c r="AE122" s="138"/>
      <c r="AF122" s="139"/>
      <c r="AG122" s="138"/>
      <c r="AH122" s="139"/>
      <c r="AI122" s="138"/>
      <c r="AJ122" s="139"/>
      <c r="AK122" s="138"/>
      <c r="AL122" s="139"/>
      <c r="AM122" s="138"/>
      <c r="AN122" s="139"/>
      <c r="AO122" s="138"/>
      <c r="AP122" s="139"/>
      <c r="AQ122" s="7"/>
    </row>
    <row r="123" spans="2:43">
      <c r="B123" s="143" t="s">
        <v>25</v>
      </c>
      <c r="C123" s="144"/>
      <c r="D123" s="134">
        <f>+D106+D116+D122</f>
        <v>0</v>
      </c>
      <c r="E123" s="135"/>
      <c r="F123" s="164">
        <f t="shared" ref="F123" si="117">+F106+F116+F122</f>
        <v>0</v>
      </c>
      <c r="G123" s="165"/>
      <c r="H123" s="164">
        <f t="shared" ref="H123" si="118">+H106+H116+H122</f>
        <v>0</v>
      </c>
      <c r="I123" s="165"/>
      <c r="J123" s="134">
        <f>+J106+J116+J122</f>
        <v>0</v>
      </c>
      <c r="K123" s="135"/>
      <c r="L123" s="134">
        <f>+L106+L116+L122</f>
        <v>0</v>
      </c>
      <c r="M123" s="135"/>
      <c r="N123" s="134">
        <f t="shared" si="94"/>
        <v>0</v>
      </c>
      <c r="O123" s="135"/>
      <c r="P123" s="134">
        <f>+P106+P116+P122</f>
        <v>0</v>
      </c>
      <c r="Q123" s="135"/>
      <c r="R123" s="134">
        <f>+R106+R116+R122</f>
        <v>0</v>
      </c>
      <c r="S123" s="135"/>
      <c r="T123" s="134">
        <f>+N123-P123</f>
        <v>0</v>
      </c>
      <c r="U123" s="135"/>
      <c r="V123" s="7"/>
      <c r="AA123" s="143" t="s">
        <v>25</v>
      </c>
      <c r="AB123" s="144"/>
      <c r="AC123" s="138"/>
      <c r="AD123" s="139"/>
      <c r="AE123" s="138"/>
      <c r="AF123" s="139"/>
      <c r="AG123" s="138"/>
      <c r="AH123" s="139"/>
      <c r="AI123" s="138"/>
      <c r="AJ123" s="139"/>
      <c r="AK123" s="138"/>
      <c r="AL123" s="139"/>
      <c r="AM123" s="138"/>
      <c r="AN123" s="139"/>
      <c r="AO123" s="138"/>
      <c r="AP123" s="139"/>
      <c r="AQ123" s="7"/>
    </row>
    <row r="124" spans="2:43">
      <c r="B124" s="8"/>
      <c r="C124" s="9"/>
      <c r="D124" s="9"/>
      <c r="E124" s="9"/>
      <c r="F124" s="52"/>
      <c r="G124" s="52"/>
      <c r="H124" s="52"/>
      <c r="I124" s="52"/>
      <c r="J124" s="9"/>
      <c r="K124" s="9"/>
      <c r="L124" s="9"/>
      <c r="M124" s="9"/>
      <c r="N124" s="9"/>
      <c r="O124" s="9"/>
      <c r="P124" s="10"/>
      <c r="Q124" s="10"/>
      <c r="R124" s="10"/>
      <c r="S124" s="10"/>
      <c r="T124" s="11"/>
      <c r="U124" s="11"/>
      <c r="V124" s="11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10"/>
      <c r="AL124" s="10"/>
      <c r="AM124" s="10"/>
      <c r="AN124" s="10"/>
      <c r="AO124" s="11"/>
      <c r="AP124" s="11"/>
      <c r="AQ124" s="11"/>
    </row>
    <row r="125" spans="2:43">
      <c r="C125" s="12"/>
      <c r="D125" s="13"/>
      <c r="E125" s="13"/>
      <c r="F125" s="57"/>
      <c r="G125" s="57"/>
      <c r="H125" s="57"/>
      <c r="I125" s="57"/>
      <c r="J125" s="13"/>
      <c r="K125" s="13"/>
      <c r="L125" s="13"/>
      <c r="M125" s="13"/>
      <c r="N125" s="13"/>
      <c r="O125" s="197" t="s">
        <v>415</v>
      </c>
      <c r="P125" s="197"/>
      <c r="Q125" s="197"/>
      <c r="R125" s="104"/>
      <c r="S125" s="104"/>
      <c r="V125" s="100"/>
      <c r="AB125" s="13"/>
      <c r="AC125" s="13"/>
      <c r="AD125" s="13"/>
      <c r="AE125" s="13"/>
      <c r="AF125" s="13"/>
      <c r="AG125" s="13"/>
      <c r="AK125" s="101"/>
      <c r="AL125" s="112" t="s">
        <v>414</v>
      </c>
      <c r="AM125" s="100"/>
      <c r="AP125" s="97" t="s">
        <v>406</v>
      </c>
      <c r="AQ125" s="98">
        <f>+AM123+AM126</f>
        <v>0</v>
      </c>
    </row>
    <row r="126" spans="2:43">
      <c r="C126" s="12"/>
      <c r="D126" s="13"/>
      <c r="E126" s="13"/>
      <c r="F126" s="57"/>
      <c r="G126" s="57"/>
      <c r="H126" s="57"/>
      <c r="I126" s="57"/>
      <c r="J126" s="13"/>
      <c r="K126" s="13"/>
      <c r="L126" s="13"/>
      <c r="M126" s="13"/>
      <c r="N126" s="13"/>
      <c r="O126" s="105"/>
      <c r="P126" s="194" t="s">
        <v>410</v>
      </c>
      <c r="Q126" s="195"/>
      <c r="R126" s="134">
        <f>ROUND(AM126*$C$103,0)</f>
        <v>0</v>
      </c>
      <c r="S126" s="135"/>
      <c r="V126" s="100"/>
      <c r="AB126" s="13"/>
      <c r="AC126" s="13"/>
      <c r="AD126" s="13"/>
      <c r="AE126" s="13"/>
      <c r="AF126" s="13"/>
      <c r="AG126" s="13"/>
      <c r="AK126" s="13"/>
      <c r="AL126" s="102" t="s">
        <v>409</v>
      </c>
      <c r="AM126" s="196">
        <v>0</v>
      </c>
      <c r="AN126" s="196"/>
      <c r="AP126" s="97" t="s">
        <v>407</v>
      </c>
      <c r="AQ126" s="80">
        <v>498750</v>
      </c>
    </row>
    <row r="127" spans="2:43">
      <c r="C127" s="12"/>
      <c r="D127" s="13"/>
      <c r="E127" s="13"/>
      <c r="F127" s="57"/>
      <c r="G127" s="57"/>
      <c r="H127" s="57"/>
      <c r="I127" s="57"/>
      <c r="J127" s="13"/>
      <c r="K127" s="13"/>
      <c r="L127" s="13"/>
      <c r="M127" s="13"/>
      <c r="N127" s="13"/>
      <c r="O127" s="13"/>
      <c r="P127" s="13"/>
      <c r="Q127" s="13"/>
      <c r="R127" s="13"/>
      <c r="V127" s="103"/>
      <c r="AB127" s="13"/>
      <c r="AC127" s="13"/>
      <c r="AD127" s="13"/>
      <c r="AE127" s="13"/>
      <c r="AF127" s="13"/>
      <c r="AG127" s="13"/>
      <c r="AK127" s="13"/>
      <c r="AL127" s="13"/>
      <c r="AP127" s="97" t="s">
        <v>408</v>
      </c>
      <c r="AQ127" s="99">
        <f>+IF(AQ125=AQ126,"OK",AQ125-AQ126)</f>
        <v>-498750</v>
      </c>
    </row>
    <row r="128" spans="2:43">
      <c r="C128" s="12"/>
      <c r="D128" s="13"/>
      <c r="E128" s="13"/>
      <c r="F128" s="57"/>
      <c r="G128" s="57"/>
      <c r="H128" s="57"/>
      <c r="I128" s="57"/>
      <c r="J128" s="13"/>
      <c r="K128" s="13"/>
      <c r="L128" s="13"/>
      <c r="M128" s="13"/>
      <c r="N128" s="13"/>
      <c r="O128" s="13"/>
      <c r="P128" s="13"/>
      <c r="Q128" s="13"/>
      <c r="R128" s="13"/>
      <c r="AB128" s="12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</row>
    <row r="129" spans="2:43" ht="16.5" hidden="1" outlineLevel="1">
      <c r="B129" s="14" t="s">
        <v>26</v>
      </c>
      <c r="C129" s="15"/>
      <c r="D129" s="13"/>
      <c r="E129" s="13"/>
      <c r="F129" s="57"/>
      <c r="G129" s="57"/>
      <c r="H129" s="57"/>
      <c r="I129" s="57"/>
      <c r="J129" s="13"/>
      <c r="K129" s="13"/>
      <c r="L129" s="13"/>
      <c r="M129" s="13"/>
      <c r="N129" s="13"/>
      <c r="O129" s="13"/>
      <c r="P129" s="13"/>
      <c r="Q129" s="13"/>
      <c r="R129" s="13"/>
      <c r="V129" s="1" t="s">
        <v>0</v>
      </c>
      <c r="AA129" s="14" t="s">
        <v>26</v>
      </c>
      <c r="AB129" s="15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Q129" s="1" t="s">
        <v>0</v>
      </c>
    </row>
    <row r="130" spans="2:43" hidden="1" outlineLevel="1">
      <c r="B130" s="130" t="s">
        <v>5</v>
      </c>
      <c r="C130" s="130"/>
      <c r="D130" s="130" t="s">
        <v>27</v>
      </c>
      <c r="E130" s="130"/>
      <c r="F130" s="166" t="s">
        <v>27</v>
      </c>
      <c r="G130" s="166"/>
      <c r="H130" s="166" t="s">
        <v>27</v>
      </c>
      <c r="I130" s="166"/>
      <c r="J130" s="130" t="s">
        <v>28</v>
      </c>
      <c r="K130" s="130"/>
      <c r="L130" s="130" t="s">
        <v>29</v>
      </c>
      <c r="M130" s="130"/>
      <c r="N130" s="130" t="s">
        <v>30</v>
      </c>
      <c r="O130" s="130"/>
      <c r="P130" s="130" t="s">
        <v>31</v>
      </c>
      <c r="Q130" s="130"/>
      <c r="R130" s="130" t="s">
        <v>32</v>
      </c>
      <c r="S130" s="130"/>
      <c r="T130" s="130" t="s">
        <v>33</v>
      </c>
      <c r="U130" s="130"/>
      <c r="V130" s="130" t="s">
        <v>34</v>
      </c>
      <c r="AA130" s="187" t="s">
        <v>5</v>
      </c>
      <c r="AB130" s="187"/>
      <c r="AC130" s="187" t="s">
        <v>27</v>
      </c>
      <c r="AD130" s="187"/>
      <c r="AE130" s="187" t="s">
        <v>28</v>
      </c>
      <c r="AF130" s="187"/>
      <c r="AG130" s="187" t="s">
        <v>29</v>
      </c>
      <c r="AH130" s="187"/>
      <c r="AI130" s="187" t="s">
        <v>30</v>
      </c>
      <c r="AJ130" s="187"/>
      <c r="AK130" s="187" t="s">
        <v>31</v>
      </c>
      <c r="AL130" s="187"/>
      <c r="AM130" s="187" t="s">
        <v>32</v>
      </c>
      <c r="AN130" s="187"/>
      <c r="AO130" s="187" t="s">
        <v>33</v>
      </c>
      <c r="AP130" s="187"/>
      <c r="AQ130" s="187" t="s">
        <v>34</v>
      </c>
    </row>
    <row r="131" spans="2:43" hidden="1" outlineLevel="1">
      <c r="B131" s="130"/>
      <c r="C131" s="130"/>
      <c r="D131" s="130"/>
      <c r="E131" s="130"/>
      <c r="F131" s="166"/>
      <c r="G131" s="166"/>
      <c r="H131" s="166"/>
      <c r="I131" s="166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</row>
    <row r="132" spans="2:43" hidden="1" outlineLevel="1">
      <c r="B132" s="145" t="s">
        <v>11</v>
      </c>
      <c r="C132" s="146"/>
      <c r="D132" s="169">
        <f>+SUM(D133:E141)</f>
        <v>0</v>
      </c>
      <c r="E132" s="170"/>
      <c r="F132" s="162">
        <f t="shared" ref="F132" si="119">+SUM(F133:G141)</f>
        <v>0</v>
      </c>
      <c r="G132" s="163"/>
      <c r="H132" s="162">
        <f t="shared" ref="H132" si="120">+SUM(H133:I141)</f>
        <v>0</v>
      </c>
      <c r="I132" s="163"/>
      <c r="J132" s="169">
        <f>+SUM(J133:K141)</f>
        <v>0</v>
      </c>
      <c r="K132" s="170"/>
      <c r="L132" s="169">
        <f>+SUM(L133:M141)</f>
        <v>0</v>
      </c>
      <c r="M132" s="170"/>
      <c r="N132" s="169">
        <f>+SUM(N133:O141)</f>
        <v>0</v>
      </c>
      <c r="O132" s="170"/>
      <c r="P132" s="169">
        <f>+SUM(P133:Q141)</f>
        <v>0</v>
      </c>
      <c r="Q132" s="170"/>
      <c r="R132" s="169">
        <f>+SUM(R133:S141)</f>
        <v>0</v>
      </c>
      <c r="S132" s="170"/>
      <c r="T132" s="134">
        <f>+SUM(T133:U141)</f>
        <v>0</v>
      </c>
      <c r="U132" s="135"/>
      <c r="V132" s="23">
        <f t="shared" ref="V132:V149" si="121">+SUM(D132:U132)</f>
        <v>0</v>
      </c>
      <c r="AA132" s="145" t="s">
        <v>11</v>
      </c>
      <c r="AB132" s="146"/>
      <c r="AC132" s="169"/>
      <c r="AD132" s="170"/>
      <c r="AE132" s="169"/>
      <c r="AF132" s="170"/>
      <c r="AG132" s="169"/>
      <c r="AH132" s="170"/>
      <c r="AI132" s="169"/>
      <c r="AJ132" s="170"/>
      <c r="AK132" s="169"/>
      <c r="AL132" s="170"/>
      <c r="AM132" s="169"/>
      <c r="AN132" s="170"/>
      <c r="AO132" s="138"/>
      <c r="AP132" s="139"/>
      <c r="AQ132" s="111">
        <v>891083419</v>
      </c>
    </row>
    <row r="133" spans="2:43" hidden="1" outlineLevel="1">
      <c r="B133" s="137" t="s">
        <v>22</v>
      </c>
      <c r="C133" s="137"/>
      <c r="D133" s="134">
        <f t="shared" ref="D133:D141" si="122">ROUND(AC133*$C$103,0)</f>
        <v>0</v>
      </c>
      <c r="E133" s="135"/>
      <c r="F133" s="164">
        <f t="shared" ref="F133:F141" si="123">ROUND(AE133*$C$103,0)</f>
        <v>0</v>
      </c>
      <c r="G133" s="165"/>
      <c r="H133" s="164">
        <f t="shared" ref="H133:H141" si="124">ROUND(AG133*$C$103,0)</f>
        <v>0</v>
      </c>
      <c r="I133" s="165"/>
      <c r="J133" s="134">
        <f t="shared" ref="J133:J141" si="125">ROUND(AE133*$C$103,0)</f>
        <v>0</v>
      </c>
      <c r="K133" s="135"/>
      <c r="L133" s="134">
        <f t="shared" ref="L133:L141" si="126">ROUND(AG133*$C$103,0)</f>
        <v>0</v>
      </c>
      <c r="M133" s="135"/>
      <c r="N133" s="134">
        <f t="shared" ref="N133:N141" si="127">ROUND(AI133*$C$103,0)</f>
        <v>0</v>
      </c>
      <c r="O133" s="135"/>
      <c r="P133" s="134">
        <f t="shared" ref="P133:P141" si="128">ROUND(AK133*$C$103,0)</f>
        <v>0</v>
      </c>
      <c r="Q133" s="135"/>
      <c r="R133" s="134">
        <f t="shared" ref="R133:R141" si="129">ROUND(AM133*$C$103,0)</f>
        <v>0</v>
      </c>
      <c r="S133" s="135"/>
      <c r="T133" s="134">
        <f t="shared" ref="T133:T141" si="130">ROUND(AO133*$C$103,0)</f>
        <v>0</v>
      </c>
      <c r="U133" s="135"/>
      <c r="V133" s="23">
        <f t="shared" si="121"/>
        <v>0</v>
      </c>
      <c r="AA133" s="137" t="s">
        <v>22</v>
      </c>
      <c r="AB133" s="137"/>
      <c r="AC133" s="138"/>
      <c r="AD133" s="139"/>
      <c r="AE133" s="138"/>
      <c r="AF133" s="139"/>
      <c r="AG133" s="138"/>
      <c r="AH133" s="139"/>
      <c r="AI133" s="138"/>
      <c r="AJ133" s="139"/>
      <c r="AK133" s="138"/>
      <c r="AL133" s="139"/>
      <c r="AM133" s="138"/>
      <c r="AN133" s="139"/>
      <c r="AO133" s="138"/>
      <c r="AP133" s="139"/>
      <c r="AQ133" s="111">
        <v>387411217</v>
      </c>
    </row>
    <row r="134" spans="2:43" hidden="1" outlineLevel="1">
      <c r="B134" s="137" t="s">
        <v>13</v>
      </c>
      <c r="C134" s="137"/>
      <c r="D134" s="134">
        <f t="shared" si="122"/>
        <v>0</v>
      </c>
      <c r="E134" s="135"/>
      <c r="F134" s="164">
        <f t="shared" si="123"/>
        <v>0</v>
      </c>
      <c r="G134" s="165"/>
      <c r="H134" s="164">
        <f t="shared" si="124"/>
        <v>0</v>
      </c>
      <c r="I134" s="165"/>
      <c r="J134" s="134">
        <f t="shared" si="125"/>
        <v>0</v>
      </c>
      <c r="K134" s="135"/>
      <c r="L134" s="134">
        <f t="shared" si="126"/>
        <v>0</v>
      </c>
      <c r="M134" s="135"/>
      <c r="N134" s="134">
        <f t="shared" si="127"/>
        <v>0</v>
      </c>
      <c r="O134" s="135"/>
      <c r="P134" s="134">
        <f t="shared" si="128"/>
        <v>0</v>
      </c>
      <c r="Q134" s="135"/>
      <c r="R134" s="134">
        <f t="shared" si="129"/>
        <v>0</v>
      </c>
      <c r="S134" s="135"/>
      <c r="T134" s="134">
        <f t="shared" si="130"/>
        <v>0</v>
      </c>
      <c r="U134" s="135"/>
      <c r="V134" s="23">
        <f t="shared" si="121"/>
        <v>0</v>
      </c>
      <c r="AA134" s="137" t="s">
        <v>13</v>
      </c>
      <c r="AB134" s="137"/>
      <c r="AC134" s="138"/>
      <c r="AD134" s="139"/>
      <c r="AE134" s="138"/>
      <c r="AF134" s="139"/>
      <c r="AG134" s="138"/>
      <c r="AH134" s="139"/>
      <c r="AI134" s="138"/>
      <c r="AJ134" s="139"/>
      <c r="AK134" s="138"/>
      <c r="AL134" s="139"/>
      <c r="AM134" s="138"/>
      <c r="AN134" s="139"/>
      <c r="AO134" s="138"/>
      <c r="AP134" s="139"/>
      <c r="AQ134" s="111">
        <v>0</v>
      </c>
    </row>
    <row r="135" spans="2:43" hidden="1" outlineLevel="1">
      <c r="B135" s="133" t="s">
        <v>14</v>
      </c>
      <c r="C135" s="133"/>
      <c r="D135" s="134">
        <f t="shared" si="122"/>
        <v>0</v>
      </c>
      <c r="E135" s="135"/>
      <c r="F135" s="164">
        <f t="shared" si="123"/>
        <v>0</v>
      </c>
      <c r="G135" s="165"/>
      <c r="H135" s="164">
        <f t="shared" si="124"/>
        <v>0</v>
      </c>
      <c r="I135" s="165"/>
      <c r="J135" s="134">
        <f t="shared" si="125"/>
        <v>0</v>
      </c>
      <c r="K135" s="135"/>
      <c r="L135" s="134">
        <f t="shared" si="126"/>
        <v>0</v>
      </c>
      <c r="M135" s="135"/>
      <c r="N135" s="134">
        <f t="shared" si="127"/>
        <v>0</v>
      </c>
      <c r="O135" s="135"/>
      <c r="P135" s="134">
        <f t="shared" si="128"/>
        <v>0</v>
      </c>
      <c r="Q135" s="135"/>
      <c r="R135" s="134">
        <f t="shared" si="129"/>
        <v>0</v>
      </c>
      <c r="S135" s="135"/>
      <c r="T135" s="134">
        <f t="shared" si="130"/>
        <v>0</v>
      </c>
      <c r="U135" s="135"/>
      <c r="V135" s="23">
        <f t="shared" si="121"/>
        <v>0</v>
      </c>
      <c r="AA135" s="133" t="s">
        <v>14</v>
      </c>
      <c r="AB135" s="133"/>
      <c r="AC135" s="138"/>
      <c r="AD135" s="139"/>
      <c r="AE135" s="138"/>
      <c r="AF135" s="139"/>
      <c r="AG135" s="138"/>
      <c r="AH135" s="139"/>
      <c r="AI135" s="138"/>
      <c r="AJ135" s="139"/>
      <c r="AK135" s="138"/>
      <c r="AL135" s="139"/>
      <c r="AM135" s="138"/>
      <c r="AN135" s="139"/>
      <c r="AO135" s="138"/>
      <c r="AP135" s="139"/>
      <c r="AQ135" s="111">
        <v>499914698</v>
      </c>
    </row>
    <row r="136" spans="2:43" hidden="1" outlineLevel="1">
      <c r="B136" s="137" t="s">
        <v>15</v>
      </c>
      <c r="C136" s="137"/>
      <c r="D136" s="134">
        <f t="shared" si="122"/>
        <v>0</v>
      </c>
      <c r="E136" s="135"/>
      <c r="F136" s="164">
        <f t="shared" si="123"/>
        <v>0</v>
      </c>
      <c r="G136" s="165"/>
      <c r="H136" s="164">
        <f t="shared" si="124"/>
        <v>0</v>
      </c>
      <c r="I136" s="165"/>
      <c r="J136" s="134">
        <f t="shared" si="125"/>
        <v>0</v>
      </c>
      <c r="K136" s="135"/>
      <c r="L136" s="134">
        <f t="shared" si="126"/>
        <v>0</v>
      </c>
      <c r="M136" s="135"/>
      <c r="N136" s="134">
        <f t="shared" si="127"/>
        <v>0</v>
      </c>
      <c r="O136" s="135"/>
      <c r="P136" s="134">
        <f t="shared" si="128"/>
        <v>0</v>
      </c>
      <c r="Q136" s="135"/>
      <c r="R136" s="134">
        <f t="shared" si="129"/>
        <v>0</v>
      </c>
      <c r="S136" s="135"/>
      <c r="T136" s="134">
        <f t="shared" si="130"/>
        <v>0</v>
      </c>
      <c r="U136" s="135"/>
      <c r="V136" s="23">
        <f t="shared" si="121"/>
        <v>0</v>
      </c>
      <c r="AA136" s="137" t="s">
        <v>15</v>
      </c>
      <c r="AB136" s="137"/>
      <c r="AC136" s="138"/>
      <c r="AD136" s="139"/>
      <c r="AE136" s="138"/>
      <c r="AF136" s="139"/>
      <c r="AG136" s="138"/>
      <c r="AH136" s="139"/>
      <c r="AI136" s="138"/>
      <c r="AJ136" s="139"/>
      <c r="AK136" s="138"/>
      <c r="AL136" s="139"/>
      <c r="AM136" s="138"/>
      <c r="AN136" s="139"/>
      <c r="AO136" s="138"/>
      <c r="AP136" s="139"/>
      <c r="AQ136" s="111">
        <v>3757504</v>
      </c>
    </row>
    <row r="137" spans="2:43" hidden="1" outlineLevel="1">
      <c r="B137" s="141" t="s">
        <v>16</v>
      </c>
      <c r="C137" s="141"/>
      <c r="D137" s="134">
        <f t="shared" si="122"/>
        <v>0</v>
      </c>
      <c r="E137" s="135"/>
      <c r="F137" s="164">
        <f t="shared" si="123"/>
        <v>0</v>
      </c>
      <c r="G137" s="165"/>
      <c r="H137" s="164">
        <f t="shared" si="124"/>
        <v>0</v>
      </c>
      <c r="I137" s="165"/>
      <c r="J137" s="134">
        <f t="shared" si="125"/>
        <v>0</v>
      </c>
      <c r="K137" s="135"/>
      <c r="L137" s="134">
        <f t="shared" si="126"/>
        <v>0</v>
      </c>
      <c r="M137" s="135"/>
      <c r="N137" s="134">
        <f t="shared" si="127"/>
        <v>0</v>
      </c>
      <c r="O137" s="135"/>
      <c r="P137" s="134">
        <f t="shared" si="128"/>
        <v>0</v>
      </c>
      <c r="Q137" s="135"/>
      <c r="R137" s="134">
        <f t="shared" si="129"/>
        <v>0</v>
      </c>
      <c r="S137" s="135"/>
      <c r="T137" s="134">
        <f t="shared" si="130"/>
        <v>0</v>
      </c>
      <c r="U137" s="135"/>
      <c r="V137" s="23">
        <f t="shared" si="121"/>
        <v>0</v>
      </c>
      <c r="AA137" s="137" t="s">
        <v>16</v>
      </c>
      <c r="AB137" s="137"/>
      <c r="AC137" s="138"/>
      <c r="AD137" s="139"/>
      <c r="AE137" s="138"/>
      <c r="AF137" s="139"/>
      <c r="AG137" s="138"/>
      <c r="AH137" s="139"/>
      <c r="AI137" s="138"/>
      <c r="AJ137" s="139"/>
      <c r="AK137" s="138"/>
      <c r="AL137" s="139"/>
      <c r="AM137" s="138"/>
      <c r="AN137" s="139"/>
      <c r="AO137" s="138"/>
      <c r="AP137" s="139"/>
      <c r="AQ137" s="111">
        <v>0</v>
      </c>
    </row>
    <row r="138" spans="2:43" hidden="1" outlineLevel="1">
      <c r="B138" s="140" t="s">
        <v>17</v>
      </c>
      <c r="C138" s="140"/>
      <c r="D138" s="134">
        <f t="shared" si="122"/>
        <v>0</v>
      </c>
      <c r="E138" s="135"/>
      <c r="F138" s="164">
        <f t="shared" si="123"/>
        <v>0</v>
      </c>
      <c r="G138" s="165"/>
      <c r="H138" s="164">
        <f t="shared" si="124"/>
        <v>0</v>
      </c>
      <c r="I138" s="165"/>
      <c r="J138" s="134">
        <f t="shared" si="125"/>
        <v>0</v>
      </c>
      <c r="K138" s="135"/>
      <c r="L138" s="134">
        <f t="shared" si="126"/>
        <v>0</v>
      </c>
      <c r="M138" s="135"/>
      <c r="N138" s="134">
        <f t="shared" si="127"/>
        <v>0</v>
      </c>
      <c r="O138" s="135"/>
      <c r="P138" s="134">
        <f t="shared" si="128"/>
        <v>0</v>
      </c>
      <c r="Q138" s="135"/>
      <c r="R138" s="134">
        <f t="shared" si="129"/>
        <v>0</v>
      </c>
      <c r="S138" s="135"/>
      <c r="T138" s="134">
        <f t="shared" si="130"/>
        <v>0</v>
      </c>
      <c r="U138" s="135"/>
      <c r="V138" s="23">
        <f t="shared" si="121"/>
        <v>0</v>
      </c>
      <c r="AA138" s="133" t="s">
        <v>17</v>
      </c>
      <c r="AB138" s="133"/>
      <c r="AC138" s="138"/>
      <c r="AD138" s="139"/>
      <c r="AE138" s="138"/>
      <c r="AF138" s="139"/>
      <c r="AG138" s="138"/>
      <c r="AH138" s="139"/>
      <c r="AI138" s="138"/>
      <c r="AJ138" s="139"/>
      <c r="AK138" s="138"/>
      <c r="AL138" s="139"/>
      <c r="AM138" s="138"/>
      <c r="AN138" s="139"/>
      <c r="AO138" s="138"/>
      <c r="AP138" s="139"/>
      <c r="AQ138" s="111">
        <v>0</v>
      </c>
    </row>
    <row r="139" spans="2:43" hidden="1" outlineLevel="1">
      <c r="B139" s="141" t="s">
        <v>18</v>
      </c>
      <c r="C139" s="141"/>
      <c r="D139" s="134">
        <f t="shared" si="122"/>
        <v>0</v>
      </c>
      <c r="E139" s="135"/>
      <c r="F139" s="164">
        <f t="shared" si="123"/>
        <v>0</v>
      </c>
      <c r="G139" s="165"/>
      <c r="H139" s="164">
        <f t="shared" si="124"/>
        <v>0</v>
      </c>
      <c r="I139" s="165"/>
      <c r="J139" s="134">
        <f t="shared" si="125"/>
        <v>0</v>
      </c>
      <c r="K139" s="135"/>
      <c r="L139" s="134">
        <f t="shared" si="126"/>
        <v>0</v>
      </c>
      <c r="M139" s="135"/>
      <c r="N139" s="134">
        <f t="shared" si="127"/>
        <v>0</v>
      </c>
      <c r="O139" s="135"/>
      <c r="P139" s="134">
        <f t="shared" si="128"/>
        <v>0</v>
      </c>
      <c r="Q139" s="135"/>
      <c r="R139" s="134">
        <f t="shared" si="129"/>
        <v>0</v>
      </c>
      <c r="S139" s="135"/>
      <c r="T139" s="134">
        <f t="shared" si="130"/>
        <v>0</v>
      </c>
      <c r="U139" s="135"/>
      <c r="V139" s="23">
        <f t="shared" si="121"/>
        <v>0</v>
      </c>
      <c r="AA139" s="137" t="s">
        <v>18</v>
      </c>
      <c r="AB139" s="137"/>
      <c r="AC139" s="138"/>
      <c r="AD139" s="139"/>
      <c r="AE139" s="138"/>
      <c r="AF139" s="139"/>
      <c r="AG139" s="138"/>
      <c r="AH139" s="139"/>
      <c r="AI139" s="138"/>
      <c r="AJ139" s="139"/>
      <c r="AK139" s="138"/>
      <c r="AL139" s="139"/>
      <c r="AM139" s="138"/>
      <c r="AN139" s="139"/>
      <c r="AO139" s="138"/>
      <c r="AP139" s="139"/>
      <c r="AQ139" s="111">
        <v>0</v>
      </c>
    </row>
    <row r="140" spans="2:43" hidden="1" outlineLevel="1">
      <c r="B140" s="137" t="s">
        <v>19</v>
      </c>
      <c r="C140" s="137"/>
      <c r="D140" s="134">
        <f t="shared" si="122"/>
        <v>0</v>
      </c>
      <c r="E140" s="135"/>
      <c r="F140" s="164">
        <f t="shared" si="123"/>
        <v>0</v>
      </c>
      <c r="G140" s="165"/>
      <c r="H140" s="164">
        <f t="shared" si="124"/>
        <v>0</v>
      </c>
      <c r="I140" s="165"/>
      <c r="J140" s="134">
        <f t="shared" si="125"/>
        <v>0</v>
      </c>
      <c r="K140" s="135"/>
      <c r="L140" s="134">
        <f t="shared" si="126"/>
        <v>0</v>
      </c>
      <c r="M140" s="135"/>
      <c r="N140" s="134">
        <f t="shared" si="127"/>
        <v>0</v>
      </c>
      <c r="O140" s="135"/>
      <c r="P140" s="134">
        <f t="shared" si="128"/>
        <v>0</v>
      </c>
      <c r="Q140" s="135"/>
      <c r="R140" s="134">
        <f t="shared" si="129"/>
        <v>0</v>
      </c>
      <c r="S140" s="135"/>
      <c r="T140" s="134">
        <f t="shared" si="130"/>
        <v>0</v>
      </c>
      <c r="U140" s="135"/>
      <c r="V140" s="23">
        <f t="shared" si="121"/>
        <v>0</v>
      </c>
      <c r="AA140" s="137" t="s">
        <v>19</v>
      </c>
      <c r="AB140" s="137"/>
      <c r="AC140" s="138"/>
      <c r="AD140" s="139"/>
      <c r="AE140" s="138"/>
      <c r="AF140" s="139"/>
      <c r="AG140" s="138"/>
      <c r="AH140" s="139"/>
      <c r="AI140" s="138"/>
      <c r="AJ140" s="139"/>
      <c r="AK140" s="138"/>
      <c r="AL140" s="139"/>
      <c r="AM140" s="138"/>
      <c r="AN140" s="139"/>
      <c r="AO140" s="138"/>
      <c r="AP140" s="139"/>
      <c r="AQ140" s="111">
        <v>0</v>
      </c>
    </row>
    <row r="141" spans="2:43" hidden="1" outlineLevel="1">
      <c r="B141" s="137" t="s">
        <v>20</v>
      </c>
      <c r="C141" s="137"/>
      <c r="D141" s="134">
        <f t="shared" si="122"/>
        <v>0</v>
      </c>
      <c r="E141" s="135"/>
      <c r="F141" s="164">
        <f t="shared" si="123"/>
        <v>0</v>
      </c>
      <c r="G141" s="165"/>
      <c r="H141" s="164">
        <f t="shared" si="124"/>
        <v>0</v>
      </c>
      <c r="I141" s="165"/>
      <c r="J141" s="134">
        <f t="shared" si="125"/>
        <v>0</v>
      </c>
      <c r="K141" s="135"/>
      <c r="L141" s="134">
        <f t="shared" si="126"/>
        <v>0</v>
      </c>
      <c r="M141" s="135"/>
      <c r="N141" s="134">
        <f t="shared" si="127"/>
        <v>0</v>
      </c>
      <c r="O141" s="135"/>
      <c r="P141" s="134">
        <f t="shared" si="128"/>
        <v>0</v>
      </c>
      <c r="Q141" s="135"/>
      <c r="R141" s="134">
        <f t="shared" si="129"/>
        <v>0</v>
      </c>
      <c r="S141" s="135"/>
      <c r="T141" s="134">
        <f t="shared" si="130"/>
        <v>0</v>
      </c>
      <c r="U141" s="135"/>
      <c r="V141" s="23">
        <f t="shared" si="121"/>
        <v>0</v>
      </c>
      <c r="AA141" s="137" t="s">
        <v>20</v>
      </c>
      <c r="AB141" s="137"/>
      <c r="AC141" s="138"/>
      <c r="AD141" s="139"/>
      <c r="AE141" s="138"/>
      <c r="AF141" s="139"/>
      <c r="AG141" s="138"/>
      <c r="AH141" s="139"/>
      <c r="AI141" s="138"/>
      <c r="AJ141" s="139"/>
      <c r="AK141" s="138"/>
      <c r="AL141" s="139"/>
      <c r="AM141" s="138"/>
      <c r="AN141" s="139"/>
      <c r="AO141" s="138"/>
      <c r="AP141" s="139"/>
      <c r="AQ141" s="111">
        <v>0</v>
      </c>
    </row>
    <row r="142" spans="2:43" hidden="1" outlineLevel="1">
      <c r="B142" s="151" t="s">
        <v>21</v>
      </c>
      <c r="C142" s="152"/>
      <c r="D142" s="169">
        <f>+SUM(D143:E147)</f>
        <v>0</v>
      </c>
      <c r="E142" s="170"/>
      <c r="F142" s="162">
        <f t="shared" ref="F142" si="131">+SUM(F143:G147)</f>
        <v>0</v>
      </c>
      <c r="G142" s="163"/>
      <c r="H142" s="162">
        <f t="shared" ref="H142" si="132">+SUM(H143:I147)</f>
        <v>0</v>
      </c>
      <c r="I142" s="163"/>
      <c r="J142" s="169">
        <f>+SUM(J143:K147)</f>
        <v>0</v>
      </c>
      <c r="K142" s="170"/>
      <c r="L142" s="169">
        <f>+SUM(L143:M147)</f>
        <v>0</v>
      </c>
      <c r="M142" s="170"/>
      <c r="N142" s="169">
        <f>+SUM(N143:O147)</f>
        <v>0</v>
      </c>
      <c r="O142" s="170"/>
      <c r="P142" s="169">
        <f>+SUM(P143:Q147)</f>
        <v>0</v>
      </c>
      <c r="Q142" s="170"/>
      <c r="R142" s="169">
        <f>+SUM(R143:S147)</f>
        <v>0</v>
      </c>
      <c r="S142" s="170"/>
      <c r="T142" s="134">
        <f>+SUM(T143:U147)</f>
        <v>0</v>
      </c>
      <c r="U142" s="135"/>
      <c r="V142" s="23">
        <f t="shared" si="121"/>
        <v>0</v>
      </c>
      <c r="AA142" s="151" t="s">
        <v>21</v>
      </c>
      <c r="AB142" s="152"/>
      <c r="AC142" s="169"/>
      <c r="AD142" s="170"/>
      <c r="AE142" s="169"/>
      <c r="AF142" s="170"/>
      <c r="AG142" s="169"/>
      <c r="AH142" s="170"/>
      <c r="AI142" s="169"/>
      <c r="AJ142" s="170"/>
      <c r="AK142" s="169"/>
      <c r="AL142" s="170"/>
      <c r="AM142" s="169"/>
      <c r="AN142" s="170"/>
      <c r="AO142" s="138"/>
      <c r="AP142" s="139"/>
      <c r="AQ142" s="111">
        <v>0</v>
      </c>
    </row>
    <row r="143" spans="2:43" hidden="1" outlineLevel="1">
      <c r="B143" s="137" t="s">
        <v>22</v>
      </c>
      <c r="C143" s="137"/>
      <c r="D143" s="134">
        <f t="shared" ref="D143:D148" si="133">ROUND(AC143*$C$103,0)</f>
        <v>0</v>
      </c>
      <c r="E143" s="135"/>
      <c r="F143" s="164">
        <f t="shared" ref="F143:F148" si="134">ROUND(AE143*$C$103,0)</f>
        <v>0</v>
      </c>
      <c r="G143" s="165"/>
      <c r="H143" s="164">
        <f t="shared" ref="H143:H148" si="135">ROUND(AG143*$C$103,0)</f>
        <v>0</v>
      </c>
      <c r="I143" s="165"/>
      <c r="J143" s="134">
        <f t="shared" ref="J143:J148" si="136">ROUND(AE143*$C$103,0)</f>
        <v>0</v>
      </c>
      <c r="K143" s="135"/>
      <c r="L143" s="134">
        <f t="shared" ref="L143:L148" si="137">ROUND(AG143*$C$103,0)</f>
        <v>0</v>
      </c>
      <c r="M143" s="135"/>
      <c r="N143" s="134">
        <f t="shared" ref="N143:N148" si="138">ROUND(AI143*$C$103,0)</f>
        <v>0</v>
      </c>
      <c r="O143" s="135"/>
      <c r="P143" s="134">
        <f t="shared" ref="P143:P148" si="139">ROUND(AK143*$C$103,0)</f>
        <v>0</v>
      </c>
      <c r="Q143" s="135"/>
      <c r="R143" s="134">
        <f t="shared" ref="R143:R148" si="140">ROUND(AM143*$C$103,0)</f>
        <v>0</v>
      </c>
      <c r="S143" s="135"/>
      <c r="T143" s="134">
        <f t="shared" ref="T143:T148" si="141">ROUND(AO143*$C$103,0)</f>
        <v>0</v>
      </c>
      <c r="U143" s="135"/>
      <c r="V143" s="23">
        <f t="shared" si="121"/>
        <v>0</v>
      </c>
      <c r="AA143" s="137" t="s">
        <v>22</v>
      </c>
      <c r="AB143" s="137"/>
      <c r="AC143" s="138"/>
      <c r="AD143" s="139"/>
      <c r="AE143" s="138"/>
      <c r="AF143" s="139"/>
      <c r="AG143" s="138"/>
      <c r="AH143" s="139"/>
      <c r="AI143" s="138"/>
      <c r="AJ143" s="139"/>
      <c r="AK143" s="138"/>
      <c r="AL143" s="139"/>
      <c r="AM143" s="138"/>
      <c r="AN143" s="139"/>
      <c r="AO143" s="138"/>
      <c r="AP143" s="139"/>
      <c r="AQ143" s="111">
        <v>0</v>
      </c>
    </row>
    <row r="144" spans="2:43" hidden="1" outlineLevel="1">
      <c r="B144" s="137" t="s">
        <v>23</v>
      </c>
      <c r="C144" s="137"/>
      <c r="D144" s="134">
        <f t="shared" si="133"/>
        <v>0</v>
      </c>
      <c r="E144" s="135"/>
      <c r="F144" s="164">
        <f t="shared" si="134"/>
        <v>0</v>
      </c>
      <c r="G144" s="165"/>
      <c r="H144" s="164">
        <f t="shared" si="135"/>
        <v>0</v>
      </c>
      <c r="I144" s="165"/>
      <c r="J144" s="134">
        <f t="shared" si="136"/>
        <v>0</v>
      </c>
      <c r="K144" s="135"/>
      <c r="L144" s="134">
        <f t="shared" si="137"/>
        <v>0</v>
      </c>
      <c r="M144" s="135"/>
      <c r="N144" s="134">
        <f t="shared" si="138"/>
        <v>0</v>
      </c>
      <c r="O144" s="135"/>
      <c r="P144" s="134">
        <f t="shared" si="139"/>
        <v>0</v>
      </c>
      <c r="Q144" s="135"/>
      <c r="R144" s="134">
        <f t="shared" si="140"/>
        <v>0</v>
      </c>
      <c r="S144" s="135"/>
      <c r="T144" s="134">
        <f t="shared" si="141"/>
        <v>0</v>
      </c>
      <c r="U144" s="135"/>
      <c r="V144" s="23">
        <f t="shared" si="121"/>
        <v>0</v>
      </c>
      <c r="AA144" s="137" t="s">
        <v>23</v>
      </c>
      <c r="AB144" s="137"/>
      <c r="AC144" s="138"/>
      <c r="AD144" s="139"/>
      <c r="AE144" s="138"/>
      <c r="AF144" s="139"/>
      <c r="AG144" s="138"/>
      <c r="AH144" s="139"/>
      <c r="AI144" s="138"/>
      <c r="AJ144" s="139"/>
      <c r="AK144" s="138"/>
      <c r="AL144" s="139"/>
      <c r="AM144" s="138"/>
      <c r="AN144" s="139"/>
      <c r="AO144" s="138"/>
      <c r="AP144" s="139"/>
      <c r="AQ144" s="111">
        <v>0</v>
      </c>
    </row>
    <row r="145" spans="2:44" hidden="1" outlineLevel="1">
      <c r="B145" s="133" t="s">
        <v>15</v>
      </c>
      <c r="C145" s="133"/>
      <c r="D145" s="134">
        <f t="shared" si="133"/>
        <v>0</v>
      </c>
      <c r="E145" s="135"/>
      <c r="F145" s="164">
        <f t="shared" si="134"/>
        <v>0</v>
      </c>
      <c r="G145" s="165"/>
      <c r="H145" s="164">
        <f t="shared" si="135"/>
        <v>0</v>
      </c>
      <c r="I145" s="165"/>
      <c r="J145" s="134">
        <f t="shared" si="136"/>
        <v>0</v>
      </c>
      <c r="K145" s="135"/>
      <c r="L145" s="134">
        <f t="shared" si="137"/>
        <v>0</v>
      </c>
      <c r="M145" s="135"/>
      <c r="N145" s="134">
        <f t="shared" si="138"/>
        <v>0</v>
      </c>
      <c r="O145" s="135"/>
      <c r="P145" s="134">
        <f t="shared" si="139"/>
        <v>0</v>
      </c>
      <c r="Q145" s="135"/>
      <c r="R145" s="134">
        <f t="shared" si="140"/>
        <v>0</v>
      </c>
      <c r="S145" s="135"/>
      <c r="T145" s="134">
        <f t="shared" si="141"/>
        <v>0</v>
      </c>
      <c r="U145" s="135"/>
      <c r="V145" s="23">
        <f t="shared" si="121"/>
        <v>0</v>
      </c>
      <c r="AA145" s="133" t="s">
        <v>15</v>
      </c>
      <c r="AB145" s="133"/>
      <c r="AC145" s="138"/>
      <c r="AD145" s="139"/>
      <c r="AE145" s="138"/>
      <c r="AF145" s="139"/>
      <c r="AG145" s="138"/>
      <c r="AH145" s="139"/>
      <c r="AI145" s="138"/>
      <c r="AJ145" s="139"/>
      <c r="AK145" s="138"/>
      <c r="AL145" s="139"/>
      <c r="AM145" s="138"/>
      <c r="AN145" s="139"/>
      <c r="AO145" s="138"/>
      <c r="AP145" s="139"/>
      <c r="AQ145" s="111">
        <v>0</v>
      </c>
    </row>
    <row r="146" spans="2:44" hidden="1" outlineLevel="1">
      <c r="B146" s="137" t="s">
        <v>19</v>
      </c>
      <c r="C146" s="137"/>
      <c r="D146" s="134">
        <f t="shared" si="133"/>
        <v>0</v>
      </c>
      <c r="E146" s="135"/>
      <c r="F146" s="164">
        <f t="shared" si="134"/>
        <v>0</v>
      </c>
      <c r="G146" s="165"/>
      <c r="H146" s="164">
        <f t="shared" si="135"/>
        <v>0</v>
      </c>
      <c r="I146" s="165"/>
      <c r="J146" s="134">
        <f t="shared" si="136"/>
        <v>0</v>
      </c>
      <c r="K146" s="135"/>
      <c r="L146" s="134">
        <f t="shared" si="137"/>
        <v>0</v>
      </c>
      <c r="M146" s="135"/>
      <c r="N146" s="134">
        <f t="shared" si="138"/>
        <v>0</v>
      </c>
      <c r="O146" s="135"/>
      <c r="P146" s="134">
        <f t="shared" si="139"/>
        <v>0</v>
      </c>
      <c r="Q146" s="135"/>
      <c r="R146" s="134">
        <f t="shared" si="140"/>
        <v>0</v>
      </c>
      <c r="S146" s="135"/>
      <c r="T146" s="134">
        <f t="shared" si="141"/>
        <v>0</v>
      </c>
      <c r="U146" s="135"/>
      <c r="V146" s="23">
        <f t="shared" si="121"/>
        <v>0</v>
      </c>
      <c r="AA146" s="137" t="s">
        <v>19</v>
      </c>
      <c r="AB146" s="137"/>
      <c r="AC146" s="138"/>
      <c r="AD146" s="139"/>
      <c r="AE146" s="138"/>
      <c r="AF146" s="139"/>
      <c r="AG146" s="138"/>
      <c r="AH146" s="139"/>
      <c r="AI146" s="138"/>
      <c r="AJ146" s="139"/>
      <c r="AK146" s="138"/>
      <c r="AL146" s="139"/>
      <c r="AM146" s="138"/>
      <c r="AN146" s="139"/>
      <c r="AO146" s="138"/>
      <c r="AP146" s="139"/>
      <c r="AQ146" s="111">
        <v>0</v>
      </c>
    </row>
    <row r="147" spans="2:44" hidden="1" outlineLevel="1">
      <c r="B147" s="133" t="s">
        <v>20</v>
      </c>
      <c r="C147" s="133"/>
      <c r="D147" s="134">
        <f t="shared" si="133"/>
        <v>0</v>
      </c>
      <c r="E147" s="135"/>
      <c r="F147" s="164">
        <f t="shared" si="134"/>
        <v>0</v>
      </c>
      <c r="G147" s="165"/>
      <c r="H147" s="164">
        <f t="shared" si="135"/>
        <v>0</v>
      </c>
      <c r="I147" s="165"/>
      <c r="J147" s="134">
        <f t="shared" si="136"/>
        <v>0</v>
      </c>
      <c r="K147" s="135"/>
      <c r="L147" s="134">
        <f t="shared" si="137"/>
        <v>0</v>
      </c>
      <c r="M147" s="135"/>
      <c r="N147" s="134">
        <f t="shared" si="138"/>
        <v>0</v>
      </c>
      <c r="O147" s="135"/>
      <c r="P147" s="134">
        <f t="shared" si="139"/>
        <v>0</v>
      </c>
      <c r="Q147" s="135"/>
      <c r="R147" s="134">
        <f t="shared" si="140"/>
        <v>0</v>
      </c>
      <c r="S147" s="135"/>
      <c r="T147" s="134">
        <f t="shared" si="141"/>
        <v>0</v>
      </c>
      <c r="U147" s="135"/>
      <c r="V147" s="23">
        <f t="shared" si="121"/>
        <v>0</v>
      </c>
      <c r="AA147" s="133" t="s">
        <v>20</v>
      </c>
      <c r="AB147" s="133"/>
      <c r="AC147" s="138"/>
      <c r="AD147" s="139"/>
      <c r="AE147" s="138"/>
      <c r="AF147" s="139"/>
      <c r="AG147" s="138"/>
      <c r="AH147" s="139"/>
      <c r="AI147" s="138"/>
      <c r="AJ147" s="139"/>
      <c r="AK147" s="138"/>
      <c r="AL147" s="139"/>
      <c r="AM147" s="138"/>
      <c r="AN147" s="139"/>
      <c r="AO147" s="138"/>
      <c r="AP147" s="139"/>
      <c r="AQ147" s="111">
        <v>0</v>
      </c>
    </row>
    <row r="148" spans="2:44" hidden="1" outlineLevel="1">
      <c r="B148" s="153" t="s">
        <v>24</v>
      </c>
      <c r="C148" s="154"/>
      <c r="D148" s="134">
        <f t="shared" si="133"/>
        <v>0</v>
      </c>
      <c r="E148" s="135"/>
      <c r="F148" s="164">
        <f t="shared" si="134"/>
        <v>0</v>
      </c>
      <c r="G148" s="165"/>
      <c r="H148" s="164">
        <f t="shared" si="135"/>
        <v>0</v>
      </c>
      <c r="I148" s="165"/>
      <c r="J148" s="134">
        <f t="shared" si="136"/>
        <v>0</v>
      </c>
      <c r="K148" s="135"/>
      <c r="L148" s="134">
        <f t="shared" si="137"/>
        <v>0</v>
      </c>
      <c r="M148" s="135"/>
      <c r="N148" s="134">
        <f t="shared" si="138"/>
        <v>0</v>
      </c>
      <c r="O148" s="135"/>
      <c r="P148" s="134">
        <f t="shared" si="139"/>
        <v>0</v>
      </c>
      <c r="Q148" s="135"/>
      <c r="R148" s="134">
        <f t="shared" si="140"/>
        <v>0</v>
      </c>
      <c r="S148" s="135"/>
      <c r="T148" s="134">
        <f t="shared" si="141"/>
        <v>0</v>
      </c>
      <c r="U148" s="135"/>
      <c r="V148" s="23">
        <f t="shared" si="121"/>
        <v>0</v>
      </c>
      <c r="AA148" s="153" t="s">
        <v>24</v>
      </c>
      <c r="AB148" s="154"/>
      <c r="AC148" s="138"/>
      <c r="AD148" s="139"/>
      <c r="AE148" s="138"/>
      <c r="AF148" s="139"/>
      <c r="AG148" s="138"/>
      <c r="AH148" s="139"/>
      <c r="AI148" s="138"/>
      <c r="AJ148" s="139"/>
      <c r="AK148" s="138"/>
      <c r="AL148" s="139"/>
      <c r="AM148" s="138"/>
      <c r="AN148" s="139"/>
      <c r="AO148" s="138"/>
      <c r="AP148" s="139"/>
      <c r="AQ148" s="111">
        <v>10274391</v>
      </c>
    </row>
    <row r="149" spans="2:44" hidden="1" outlineLevel="1">
      <c r="B149" s="156" t="s">
        <v>34</v>
      </c>
      <c r="C149" s="156"/>
      <c r="D149" s="169">
        <f>+D132+D142+D148</f>
        <v>0</v>
      </c>
      <c r="E149" s="170"/>
      <c r="F149" s="162">
        <f t="shared" ref="F149" si="142">+F132+F142+F148</f>
        <v>0</v>
      </c>
      <c r="G149" s="163"/>
      <c r="H149" s="162">
        <f t="shared" ref="H149" si="143">+H132+H142+H148</f>
        <v>0</v>
      </c>
      <c r="I149" s="163"/>
      <c r="J149" s="169">
        <f>+J132+J142+J148</f>
        <v>0</v>
      </c>
      <c r="K149" s="170"/>
      <c r="L149" s="169">
        <f>+L132+L142+L148</f>
        <v>0</v>
      </c>
      <c r="M149" s="170"/>
      <c r="N149" s="169">
        <f>+N132+N142+N148</f>
        <v>0</v>
      </c>
      <c r="O149" s="170"/>
      <c r="P149" s="169">
        <f>+P132+P142+P148</f>
        <v>0</v>
      </c>
      <c r="Q149" s="170"/>
      <c r="R149" s="169">
        <f>+R132+R142+R148</f>
        <v>0</v>
      </c>
      <c r="S149" s="170"/>
      <c r="T149" s="134">
        <f>+T132+T142+T148</f>
        <v>0</v>
      </c>
      <c r="U149" s="135"/>
      <c r="V149" s="23">
        <f t="shared" si="121"/>
        <v>0</v>
      </c>
      <c r="AA149" s="156" t="s">
        <v>34</v>
      </c>
      <c r="AB149" s="156"/>
      <c r="AC149" s="169"/>
      <c r="AD149" s="170"/>
      <c r="AE149" s="169"/>
      <c r="AF149" s="170"/>
      <c r="AG149" s="169"/>
      <c r="AH149" s="170"/>
      <c r="AI149" s="169"/>
      <c r="AJ149" s="170"/>
      <c r="AK149" s="169"/>
      <c r="AL149" s="170"/>
      <c r="AM149" s="169"/>
      <c r="AN149" s="170"/>
      <c r="AO149" s="138"/>
      <c r="AP149" s="139"/>
      <c r="AQ149" s="111">
        <v>901357810</v>
      </c>
    </row>
    <row r="150" spans="2:44" hidden="1" outlineLevel="1">
      <c r="Y150" s="21">
        <f>+T123-V149</f>
        <v>0</v>
      </c>
    </row>
    <row r="151" spans="2:44" hidden="1" outlineLevel="1"/>
    <row r="152" spans="2:44" collapsed="1">
      <c r="B152" s="2">
        <v>3</v>
      </c>
    </row>
    <row r="153" spans="2:44">
      <c r="B153" s="185" t="str">
        <f>"【"&amp;入力・チェックシート!B11&amp;"】"</f>
        <v>【】</v>
      </c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</row>
    <row r="154" spans="2:44">
      <c r="C154" s="61">
        <f>+入力・チェックシート!C11</f>
        <v>0</v>
      </c>
      <c r="D154" s="61">
        <f>+入力・チェックシート!D11</f>
        <v>0</v>
      </c>
    </row>
    <row r="155" spans="2:44" ht="16.5">
      <c r="B155" s="4" t="s">
        <v>4</v>
      </c>
      <c r="C155" s="5"/>
      <c r="D155" s="6"/>
      <c r="E155" s="6"/>
      <c r="F155" s="48"/>
      <c r="G155" s="48"/>
      <c r="H155" s="48"/>
      <c r="I155" s="4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1" t="s">
        <v>0</v>
      </c>
      <c r="V155" s="6"/>
      <c r="AA155" s="4" t="s">
        <v>4</v>
      </c>
      <c r="AB155" s="5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1" t="s">
        <v>0</v>
      </c>
      <c r="AQ155" s="6"/>
    </row>
    <row r="156" spans="2:44" ht="45" customHeight="1">
      <c r="B156" s="130" t="s">
        <v>5</v>
      </c>
      <c r="C156" s="130"/>
      <c r="D156" s="136" t="s">
        <v>6</v>
      </c>
      <c r="E156" s="129"/>
      <c r="F156" s="167" t="s">
        <v>493</v>
      </c>
      <c r="G156" s="168"/>
      <c r="H156" s="167" t="s">
        <v>494</v>
      </c>
      <c r="I156" s="168"/>
      <c r="J156" s="136" t="s">
        <v>35</v>
      </c>
      <c r="K156" s="129"/>
      <c r="L156" s="136" t="s">
        <v>7</v>
      </c>
      <c r="M156" s="129"/>
      <c r="N156" s="136" t="s">
        <v>36</v>
      </c>
      <c r="O156" s="129"/>
      <c r="P156" s="136" t="s">
        <v>8</v>
      </c>
      <c r="Q156" s="129"/>
      <c r="R156" s="129" t="s">
        <v>9</v>
      </c>
      <c r="S156" s="130"/>
      <c r="T156" s="131" t="s">
        <v>10</v>
      </c>
      <c r="U156" s="132"/>
      <c r="V156" s="7"/>
      <c r="AA156" s="187" t="s">
        <v>5</v>
      </c>
      <c r="AB156" s="187"/>
      <c r="AC156" s="191" t="s">
        <v>6</v>
      </c>
      <c r="AD156" s="188"/>
      <c r="AE156" s="191" t="s">
        <v>35</v>
      </c>
      <c r="AF156" s="188"/>
      <c r="AG156" s="191" t="s">
        <v>7</v>
      </c>
      <c r="AH156" s="188"/>
      <c r="AI156" s="191" t="s">
        <v>36</v>
      </c>
      <c r="AJ156" s="188"/>
      <c r="AK156" s="191" t="s">
        <v>8</v>
      </c>
      <c r="AL156" s="188"/>
      <c r="AM156" s="188" t="s">
        <v>9</v>
      </c>
      <c r="AN156" s="187"/>
      <c r="AO156" s="189" t="s">
        <v>10</v>
      </c>
      <c r="AP156" s="190"/>
      <c r="AQ156" s="7"/>
    </row>
    <row r="157" spans="2:44">
      <c r="B157" s="133" t="s">
        <v>11</v>
      </c>
      <c r="C157" s="133"/>
      <c r="D157" s="134">
        <f>+SUM(D158:E166)</f>
        <v>0</v>
      </c>
      <c r="E157" s="135"/>
      <c r="F157" s="164">
        <f t="shared" ref="F157" si="144">+SUM(F158:G166)</f>
        <v>0</v>
      </c>
      <c r="G157" s="165"/>
      <c r="H157" s="164">
        <f t="shared" ref="H157" si="145">+SUM(H158:I166)</f>
        <v>0</v>
      </c>
      <c r="I157" s="165"/>
      <c r="J157" s="134">
        <f>+SUM(J158:K166)</f>
        <v>0</v>
      </c>
      <c r="K157" s="135"/>
      <c r="L157" s="134">
        <f>+SUM(L158:M166)</f>
        <v>0</v>
      </c>
      <c r="M157" s="135"/>
      <c r="N157" s="134">
        <f t="shared" ref="N157:N174" si="146">+D157+J157-L157</f>
        <v>0</v>
      </c>
      <c r="O157" s="135"/>
      <c r="P157" s="134">
        <f>+SUM(P158:Q166)</f>
        <v>0</v>
      </c>
      <c r="Q157" s="135"/>
      <c r="R157" s="134">
        <f>+SUM(R158:S166)</f>
        <v>0</v>
      </c>
      <c r="S157" s="135"/>
      <c r="T157" s="134">
        <f>+N157-P157</f>
        <v>0</v>
      </c>
      <c r="U157" s="135"/>
      <c r="V157" s="7"/>
      <c r="AA157" s="133" t="s">
        <v>11</v>
      </c>
      <c r="AB157" s="133"/>
      <c r="AC157" s="138"/>
      <c r="AD157" s="139"/>
      <c r="AE157" s="138"/>
      <c r="AF157" s="139"/>
      <c r="AG157" s="138"/>
      <c r="AH157" s="139"/>
      <c r="AI157" s="138"/>
      <c r="AJ157" s="139"/>
      <c r="AK157" s="138"/>
      <c r="AL157" s="139"/>
      <c r="AM157" s="138"/>
      <c r="AN157" s="139"/>
      <c r="AO157" s="138"/>
      <c r="AP157" s="139"/>
      <c r="AQ157" s="7"/>
      <c r="AR157" s="21"/>
    </row>
    <row r="158" spans="2:44">
      <c r="B158" s="133" t="s">
        <v>12</v>
      </c>
      <c r="C158" s="133"/>
      <c r="D158" s="134">
        <f>ROUND(AC158*$D$154,0)</f>
        <v>0</v>
      </c>
      <c r="E158" s="135"/>
      <c r="F158" s="164">
        <f>ROUND(AC158*$C$154,0)</f>
        <v>0</v>
      </c>
      <c r="G158" s="165"/>
      <c r="H158" s="164">
        <f>+F158-D158</f>
        <v>0</v>
      </c>
      <c r="I158" s="165"/>
      <c r="J158" s="134">
        <f>ROUND(AE158*$C$154,0)+IF(H158&gt;0,H158,0)</f>
        <v>0</v>
      </c>
      <c r="K158" s="135"/>
      <c r="L158" s="134">
        <f>ROUND(AG158*$C$154,0)+IF(H158&lt;0,-H158,0)</f>
        <v>0</v>
      </c>
      <c r="M158" s="135"/>
      <c r="N158" s="134">
        <f t="shared" si="146"/>
        <v>0</v>
      </c>
      <c r="O158" s="135"/>
      <c r="P158" s="134">
        <f t="shared" ref="P158:P166" si="147">ROUND(AK158*$C$154,0)</f>
        <v>0</v>
      </c>
      <c r="Q158" s="135"/>
      <c r="R158" s="134">
        <f t="shared" ref="R158:R166" si="148">ROUND(AM158*$C$154,0)</f>
        <v>0</v>
      </c>
      <c r="S158" s="135"/>
      <c r="T158" s="134">
        <f>+N158-P158</f>
        <v>0</v>
      </c>
      <c r="U158" s="135"/>
      <c r="V158" s="7"/>
      <c r="AA158" s="133" t="s">
        <v>12</v>
      </c>
      <c r="AB158" s="133"/>
      <c r="AC158" s="138"/>
      <c r="AD158" s="139"/>
      <c r="AE158" s="138"/>
      <c r="AF158" s="139"/>
      <c r="AG158" s="138"/>
      <c r="AH158" s="139"/>
      <c r="AI158" s="138"/>
      <c r="AJ158" s="139"/>
      <c r="AK158" s="138"/>
      <c r="AL158" s="139"/>
      <c r="AM158" s="138"/>
      <c r="AN158" s="139"/>
      <c r="AO158" s="138"/>
      <c r="AP158" s="139"/>
      <c r="AQ158" s="7"/>
    </row>
    <row r="159" spans="2:44">
      <c r="B159" s="137" t="s">
        <v>13</v>
      </c>
      <c r="C159" s="137"/>
      <c r="D159" s="134">
        <f t="shared" ref="D159:D166" si="149">ROUND(AC159*$D$154,0)</f>
        <v>0</v>
      </c>
      <c r="E159" s="135"/>
      <c r="F159" s="164">
        <f t="shared" ref="F159:F166" si="150">ROUND(AC159*$C$154,0)</f>
        <v>0</v>
      </c>
      <c r="G159" s="165"/>
      <c r="H159" s="164">
        <f t="shared" ref="H159:H166" si="151">+F159-D159</f>
        <v>0</v>
      </c>
      <c r="I159" s="165"/>
      <c r="J159" s="134">
        <f t="shared" ref="J159:J166" si="152">ROUND(AE159*$C$154,0)+IF(H159&gt;0,H159,0)</f>
        <v>0</v>
      </c>
      <c r="K159" s="135"/>
      <c r="L159" s="134">
        <f t="shared" ref="L159:L166" si="153">ROUND(AG159*$C$154,0)+IF(H159&lt;0,-H159,0)</f>
        <v>0</v>
      </c>
      <c r="M159" s="135"/>
      <c r="N159" s="134">
        <f t="shared" si="146"/>
        <v>0</v>
      </c>
      <c r="O159" s="135"/>
      <c r="P159" s="134">
        <f t="shared" si="147"/>
        <v>0</v>
      </c>
      <c r="Q159" s="135"/>
      <c r="R159" s="134">
        <f t="shared" si="148"/>
        <v>0</v>
      </c>
      <c r="S159" s="135"/>
      <c r="T159" s="134">
        <f t="shared" ref="T159:T173" si="154">+N159-P159</f>
        <v>0</v>
      </c>
      <c r="U159" s="135"/>
      <c r="V159" s="7"/>
      <c r="AA159" s="137" t="s">
        <v>13</v>
      </c>
      <c r="AB159" s="137"/>
      <c r="AC159" s="138"/>
      <c r="AD159" s="139"/>
      <c r="AE159" s="138"/>
      <c r="AF159" s="139"/>
      <c r="AG159" s="138"/>
      <c r="AH159" s="139"/>
      <c r="AI159" s="138"/>
      <c r="AJ159" s="139"/>
      <c r="AK159" s="138"/>
      <c r="AL159" s="139"/>
      <c r="AM159" s="138"/>
      <c r="AN159" s="139"/>
      <c r="AO159" s="138"/>
      <c r="AP159" s="139"/>
      <c r="AQ159" s="7"/>
    </row>
    <row r="160" spans="2:44">
      <c r="B160" s="137" t="s">
        <v>14</v>
      </c>
      <c r="C160" s="137"/>
      <c r="D160" s="134">
        <f t="shared" si="149"/>
        <v>0</v>
      </c>
      <c r="E160" s="135"/>
      <c r="F160" s="164">
        <f t="shared" si="150"/>
        <v>0</v>
      </c>
      <c r="G160" s="165"/>
      <c r="H160" s="164">
        <f t="shared" si="151"/>
        <v>0</v>
      </c>
      <c r="I160" s="165"/>
      <c r="J160" s="134">
        <f t="shared" si="152"/>
        <v>0</v>
      </c>
      <c r="K160" s="135"/>
      <c r="L160" s="134">
        <f t="shared" si="153"/>
        <v>0</v>
      </c>
      <c r="M160" s="135"/>
      <c r="N160" s="134">
        <f t="shared" si="146"/>
        <v>0</v>
      </c>
      <c r="O160" s="135"/>
      <c r="P160" s="134">
        <f t="shared" si="147"/>
        <v>0</v>
      </c>
      <c r="Q160" s="135"/>
      <c r="R160" s="134">
        <f t="shared" si="148"/>
        <v>0</v>
      </c>
      <c r="S160" s="135"/>
      <c r="T160" s="134">
        <f t="shared" si="154"/>
        <v>0</v>
      </c>
      <c r="U160" s="135"/>
      <c r="V160" s="7"/>
      <c r="AA160" s="137" t="s">
        <v>14</v>
      </c>
      <c r="AB160" s="137"/>
      <c r="AC160" s="138"/>
      <c r="AD160" s="139"/>
      <c r="AE160" s="138"/>
      <c r="AF160" s="139"/>
      <c r="AG160" s="138"/>
      <c r="AH160" s="139"/>
      <c r="AI160" s="138"/>
      <c r="AJ160" s="139"/>
      <c r="AK160" s="138"/>
      <c r="AL160" s="139"/>
      <c r="AM160" s="138"/>
      <c r="AN160" s="139"/>
      <c r="AO160" s="138"/>
      <c r="AP160" s="139"/>
      <c r="AQ160" s="7"/>
      <c r="AR160" s="21"/>
    </row>
    <row r="161" spans="2:44">
      <c r="B161" s="133" t="s">
        <v>15</v>
      </c>
      <c r="C161" s="133"/>
      <c r="D161" s="134">
        <f t="shared" si="149"/>
        <v>0</v>
      </c>
      <c r="E161" s="135"/>
      <c r="F161" s="164">
        <f t="shared" si="150"/>
        <v>0</v>
      </c>
      <c r="G161" s="165"/>
      <c r="H161" s="164">
        <f t="shared" si="151"/>
        <v>0</v>
      </c>
      <c r="I161" s="165"/>
      <c r="J161" s="134">
        <f t="shared" si="152"/>
        <v>0</v>
      </c>
      <c r="K161" s="135"/>
      <c r="L161" s="134">
        <f t="shared" si="153"/>
        <v>0</v>
      </c>
      <c r="M161" s="135"/>
      <c r="N161" s="134">
        <f t="shared" si="146"/>
        <v>0</v>
      </c>
      <c r="O161" s="135"/>
      <c r="P161" s="134">
        <f t="shared" si="147"/>
        <v>0</v>
      </c>
      <c r="Q161" s="135"/>
      <c r="R161" s="134">
        <f t="shared" si="148"/>
        <v>0</v>
      </c>
      <c r="S161" s="135"/>
      <c r="T161" s="134">
        <f t="shared" si="154"/>
        <v>0</v>
      </c>
      <c r="U161" s="135"/>
      <c r="V161" s="7"/>
      <c r="AA161" s="133" t="s">
        <v>15</v>
      </c>
      <c r="AB161" s="133"/>
      <c r="AC161" s="138"/>
      <c r="AD161" s="139"/>
      <c r="AE161" s="138"/>
      <c r="AF161" s="139"/>
      <c r="AG161" s="138"/>
      <c r="AH161" s="139"/>
      <c r="AI161" s="138"/>
      <c r="AJ161" s="139"/>
      <c r="AK161" s="138"/>
      <c r="AL161" s="139"/>
      <c r="AM161" s="138"/>
      <c r="AN161" s="139"/>
      <c r="AO161" s="138"/>
      <c r="AP161" s="139"/>
      <c r="AQ161" s="119"/>
    </row>
    <row r="162" spans="2:44">
      <c r="B162" s="141" t="s">
        <v>16</v>
      </c>
      <c r="C162" s="141"/>
      <c r="D162" s="134">
        <f t="shared" si="149"/>
        <v>0</v>
      </c>
      <c r="E162" s="135"/>
      <c r="F162" s="164">
        <f t="shared" si="150"/>
        <v>0</v>
      </c>
      <c r="G162" s="165"/>
      <c r="H162" s="164">
        <f t="shared" si="151"/>
        <v>0</v>
      </c>
      <c r="I162" s="165"/>
      <c r="J162" s="134">
        <f t="shared" si="152"/>
        <v>0</v>
      </c>
      <c r="K162" s="135"/>
      <c r="L162" s="134">
        <f t="shared" si="153"/>
        <v>0</v>
      </c>
      <c r="M162" s="135"/>
      <c r="N162" s="134">
        <f t="shared" si="146"/>
        <v>0</v>
      </c>
      <c r="O162" s="135"/>
      <c r="P162" s="134">
        <f t="shared" si="147"/>
        <v>0</v>
      </c>
      <c r="Q162" s="135"/>
      <c r="R162" s="134">
        <f t="shared" si="148"/>
        <v>0</v>
      </c>
      <c r="S162" s="135"/>
      <c r="T162" s="134">
        <f t="shared" si="154"/>
        <v>0</v>
      </c>
      <c r="U162" s="135"/>
      <c r="V162" s="7"/>
      <c r="AA162" s="137" t="s">
        <v>16</v>
      </c>
      <c r="AB162" s="137"/>
      <c r="AC162" s="138"/>
      <c r="AD162" s="139"/>
      <c r="AE162" s="138"/>
      <c r="AF162" s="139"/>
      <c r="AG162" s="138"/>
      <c r="AH162" s="139"/>
      <c r="AI162" s="138"/>
      <c r="AJ162" s="139"/>
      <c r="AK162" s="138"/>
      <c r="AL162" s="139"/>
      <c r="AM162" s="138"/>
      <c r="AN162" s="139"/>
      <c r="AO162" s="138"/>
      <c r="AP162" s="139"/>
      <c r="AQ162" s="7"/>
    </row>
    <row r="163" spans="2:44">
      <c r="B163" s="140" t="s">
        <v>17</v>
      </c>
      <c r="C163" s="140"/>
      <c r="D163" s="134">
        <f t="shared" si="149"/>
        <v>0</v>
      </c>
      <c r="E163" s="135"/>
      <c r="F163" s="164">
        <f t="shared" si="150"/>
        <v>0</v>
      </c>
      <c r="G163" s="165"/>
      <c r="H163" s="164">
        <f t="shared" si="151"/>
        <v>0</v>
      </c>
      <c r="I163" s="165"/>
      <c r="J163" s="134">
        <f t="shared" si="152"/>
        <v>0</v>
      </c>
      <c r="K163" s="135"/>
      <c r="L163" s="134">
        <f t="shared" si="153"/>
        <v>0</v>
      </c>
      <c r="M163" s="135"/>
      <c r="N163" s="134">
        <f t="shared" si="146"/>
        <v>0</v>
      </c>
      <c r="O163" s="135"/>
      <c r="P163" s="134">
        <f t="shared" si="147"/>
        <v>0</v>
      </c>
      <c r="Q163" s="135"/>
      <c r="R163" s="134">
        <f t="shared" si="148"/>
        <v>0</v>
      </c>
      <c r="S163" s="135"/>
      <c r="T163" s="134">
        <f t="shared" si="154"/>
        <v>0</v>
      </c>
      <c r="U163" s="135"/>
      <c r="V163" s="7"/>
      <c r="AA163" s="133" t="s">
        <v>17</v>
      </c>
      <c r="AB163" s="133"/>
      <c r="AC163" s="138"/>
      <c r="AD163" s="139"/>
      <c r="AE163" s="138"/>
      <c r="AF163" s="139"/>
      <c r="AG163" s="138"/>
      <c r="AH163" s="139"/>
      <c r="AI163" s="138"/>
      <c r="AJ163" s="139"/>
      <c r="AK163" s="138"/>
      <c r="AL163" s="139"/>
      <c r="AM163" s="138"/>
      <c r="AN163" s="139"/>
      <c r="AO163" s="138"/>
      <c r="AP163" s="139"/>
      <c r="AQ163" s="7"/>
    </row>
    <row r="164" spans="2:44">
      <c r="B164" s="141" t="s">
        <v>18</v>
      </c>
      <c r="C164" s="141"/>
      <c r="D164" s="134">
        <f t="shared" si="149"/>
        <v>0</v>
      </c>
      <c r="E164" s="135"/>
      <c r="F164" s="164">
        <f t="shared" si="150"/>
        <v>0</v>
      </c>
      <c r="G164" s="165"/>
      <c r="H164" s="164">
        <f t="shared" si="151"/>
        <v>0</v>
      </c>
      <c r="I164" s="165"/>
      <c r="J164" s="134">
        <f t="shared" si="152"/>
        <v>0</v>
      </c>
      <c r="K164" s="135"/>
      <c r="L164" s="134">
        <f t="shared" si="153"/>
        <v>0</v>
      </c>
      <c r="M164" s="135"/>
      <c r="N164" s="134">
        <f t="shared" si="146"/>
        <v>0</v>
      </c>
      <c r="O164" s="135"/>
      <c r="P164" s="134">
        <f t="shared" si="147"/>
        <v>0</v>
      </c>
      <c r="Q164" s="135"/>
      <c r="R164" s="134">
        <f t="shared" si="148"/>
        <v>0</v>
      </c>
      <c r="S164" s="135"/>
      <c r="T164" s="134">
        <f t="shared" si="154"/>
        <v>0</v>
      </c>
      <c r="U164" s="135"/>
      <c r="V164" s="7"/>
      <c r="AA164" s="137" t="s">
        <v>18</v>
      </c>
      <c r="AB164" s="137"/>
      <c r="AC164" s="138"/>
      <c r="AD164" s="139"/>
      <c r="AE164" s="138"/>
      <c r="AF164" s="139"/>
      <c r="AG164" s="138"/>
      <c r="AH164" s="139"/>
      <c r="AI164" s="138"/>
      <c r="AJ164" s="139"/>
      <c r="AK164" s="138"/>
      <c r="AL164" s="139"/>
      <c r="AM164" s="138"/>
      <c r="AN164" s="139"/>
      <c r="AO164" s="138"/>
      <c r="AP164" s="139"/>
      <c r="AQ164" s="7"/>
    </row>
    <row r="165" spans="2:44">
      <c r="B165" s="137" t="s">
        <v>19</v>
      </c>
      <c r="C165" s="137"/>
      <c r="D165" s="134">
        <f t="shared" si="149"/>
        <v>0</v>
      </c>
      <c r="E165" s="135"/>
      <c r="F165" s="164">
        <f t="shared" si="150"/>
        <v>0</v>
      </c>
      <c r="G165" s="165"/>
      <c r="H165" s="164">
        <f t="shared" si="151"/>
        <v>0</v>
      </c>
      <c r="I165" s="165"/>
      <c r="J165" s="134">
        <f t="shared" si="152"/>
        <v>0</v>
      </c>
      <c r="K165" s="135"/>
      <c r="L165" s="134">
        <f t="shared" si="153"/>
        <v>0</v>
      </c>
      <c r="M165" s="135"/>
      <c r="N165" s="134">
        <f t="shared" si="146"/>
        <v>0</v>
      </c>
      <c r="O165" s="135"/>
      <c r="P165" s="134">
        <f t="shared" si="147"/>
        <v>0</v>
      </c>
      <c r="Q165" s="135"/>
      <c r="R165" s="134">
        <f t="shared" si="148"/>
        <v>0</v>
      </c>
      <c r="S165" s="135"/>
      <c r="T165" s="134">
        <f t="shared" si="154"/>
        <v>0</v>
      </c>
      <c r="U165" s="135"/>
      <c r="V165" s="7"/>
      <c r="AA165" s="137" t="s">
        <v>19</v>
      </c>
      <c r="AB165" s="137"/>
      <c r="AC165" s="138"/>
      <c r="AD165" s="139"/>
      <c r="AE165" s="138"/>
      <c r="AF165" s="139"/>
      <c r="AG165" s="138"/>
      <c r="AH165" s="139"/>
      <c r="AI165" s="138"/>
      <c r="AJ165" s="139"/>
      <c r="AK165" s="138"/>
      <c r="AL165" s="139"/>
      <c r="AM165" s="138"/>
      <c r="AN165" s="139"/>
      <c r="AO165" s="138"/>
      <c r="AP165" s="139"/>
      <c r="AQ165" s="7"/>
    </row>
    <row r="166" spans="2:44">
      <c r="B166" s="137" t="s">
        <v>20</v>
      </c>
      <c r="C166" s="137"/>
      <c r="D166" s="134">
        <f t="shared" si="149"/>
        <v>0</v>
      </c>
      <c r="E166" s="135"/>
      <c r="F166" s="164">
        <f t="shared" si="150"/>
        <v>0</v>
      </c>
      <c r="G166" s="165"/>
      <c r="H166" s="164">
        <f t="shared" si="151"/>
        <v>0</v>
      </c>
      <c r="I166" s="165"/>
      <c r="J166" s="134">
        <f t="shared" si="152"/>
        <v>0</v>
      </c>
      <c r="K166" s="135"/>
      <c r="L166" s="134">
        <f t="shared" si="153"/>
        <v>0</v>
      </c>
      <c r="M166" s="135"/>
      <c r="N166" s="134">
        <f t="shared" si="146"/>
        <v>0</v>
      </c>
      <c r="O166" s="135"/>
      <c r="P166" s="134">
        <f t="shared" si="147"/>
        <v>0</v>
      </c>
      <c r="Q166" s="135"/>
      <c r="R166" s="134">
        <f t="shared" si="148"/>
        <v>0</v>
      </c>
      <c r="S166" s="135"/>
      <c r="T166" s="134">
        <f t="shared" si="154"/>
        <v>0</v>
      </c>
      <c r="U166" s="135"/>
      <c r="V166" s="7"/>
      <c r="AA166" s="137" t="s">
        <v>20</v>
      </c>
      <c r="AB166" s="137"/>
      <c r="AC166" s="138"/>
      <c r="AD166" s="139"/>
      <c r="AE166" s="138"/>
      <c r="AF166" s="139"/>
      <c r="AG166" s="138"/>
      <c r="AH166" s="139"/>
      <c r="AI166" s="138"/>
      <c r="AJ166" s="139"/>
      <c r="AK166" s="138"/>
      <c r="AL166" s="139"/>
      <c r="AM166" s="138"/>
      <c r="AN166" s="139"/>
      <c r="AO166" s="138"/>
      <c r="AP166" s="139"/>
      <c r="AQ166" s="7"/>
    </row>
    <row r="167" spans="2:44">
      <c r="B167" s="142" t="s">
        <v>21</v>
      </c>
      <c r="C167" s="142"/>
      <c r="D167" s="134">
        <f>+SUM(D168:E172)</f>
        <v>0</v>
      </c>
      <c r="E167" s="135"/>
      <c r="F167" s="164">
        <f t="shared" ref="F167" si="155">+SUM(F168:G172)</f>
        <v>0</v>
      </c>
      <c r="G167" s="165"/>
      <c r="H167" s="164">
        <f t="shared" ref="H167" si="156">+SUM(H168:I172)</f>
        <v>0</v>
      </c>
      <c r="I167" s="165"/>
      <c r="J167" s="134">
        <f>+SUM(J168:K172)</f>
        <v>0</v>
      </c>
      <c r="K167" s="135"/>
      <c r="L167" s="134">
        <f>+SUM(L168:M172)</f>
        <v>0</v>
      </c>
      <c r="M167" s="135"/>
      <c r="N167" s="134">
        <f t="shared" si="146"/>
        <v>0</v>
      </c>
      <c r="O167" s="135"/>
      <c r="P167" s="134">
        <f>+SUM(P168:Q172)</f>
        <v>0</v>
      </c>
      <c r="Q167" s="135"/>
      <c r="R167" s="134">
        <f>+SUM(R168:S172)</f>
        <v>0</v>
      </c>
      <c r="S167" s="135"/>
      <c r="T167" s="134">
        <f t="shared" si="154"/>
        <v>0</v>
      </c>
      <c r="U167" s="135"/>
      <c r="V167" s="7"/>
      <c r="AA167" s="142" t="s">
        <v>21</v>
      </c>
      <c r="AB167" s="142"/>
      <c r="AC167" s="138"/>
      <c r="AD167" s="139"/>
      <c r="AE167" s="138"/>
      <c r="AF167" s="139"/>
      <c r="AG167" s="138"/>
      <c r="AH167" s="139"/>
      <c r="AI167" s="138"/>
      <c r="AJ167" s="139"/>
      <c r="AK167" s="138"/>
      <c r="AL167" s="139"/>
      <c r="AM167" s="138"/>
      <c r="AN167" s="139"/>
      <c r="AO167" s="138"/>
      <c r="AP167" s="139"/>
      <c r="AQ167" s="7"/>
    </row>
    <row r="168" spans="2:44">
      <c r="B168" s="133" t="s">
        <v>22</v>
      </c>
      <c r="C168" s="133"/>
      <c r="D168" s="134">
        <f t="shared" ref="D168:D173" si="157">ROUND(AC168*$D$154,0)</f>
        <v>0</v>
      </c>
      <c r="E168" s="135"/>
      <c r="F168" s="164">
        <f t="shared" ref="F168:F173" si="158">ROUND(AC168*$C$154,0)</f>
        <v>0</v>
      </c>
      <c r="G168" s="165"/>
      <c r="H168" s="164">
        <f t="shared" ref="H168:H173" si="159">+F168-D168</f>
        <v>0</v>
      </c>
      <c r="I168" s="165"/>
      <c r="J168" s="134">
        <f t="shared" ref="J168" si="160">ROUND(AE168*$C$154,0)+IF(H168&gt;0,H168,0)</f>
        <v>0</v>
      </c>
      <c r="K168" s="135"/>
      <c r="L168" s="134">
        <f t="shared" ref="L168" si="161">ROUND(AG168*$C$154,0)+IF(H168&lt;0,-H168,0)</f>
        <v>0</v>
      </c>
      <c r="M168" s="135"/>
      <c r="N168" s="134">
        <f t="shared" si="146"/>
        <v>0</v>
      </c>
      <c r="O168" s="135"/>
      <c r="P168" s="134">
        <f t="shared" ref="P168:P173" si="162">ROUND(AK168*$C$154,0)</f>
        <v>0</v>
      </c>
      <c r="Q168" s="135"/>
      <c r="R168" s="134">
        <f t="shared" ref="R168:R173" si="163">ROUND(AM168*$C$154,0)</f>
        <v>0</v>
      </c>
      <c r="S168" s="135"/>
      <c r="T168" s="134">
        <f t="shared" si="154"/>
        <v>0</v>
      </c>
      <c r="U168" s="135"/>
      <c r="V168" s="7"/>
      <c r="AA168" s="133" t="s">
        <v>22</v>
      </c>
      <c r="AB168" s="133"/>
      <c r="AC168" s="138"/>
      <c r="AD168" s="139"/>
      <c r="AE168" s="138"/>
      <c r="AF168" s="139"/>
      <c r="AG168" s="138"/>
      <c r="AH168" s="139"/>
      <c r="AI168" s="138"/>
      <c r="AJ168" s="139"/>
      <c r="AK168" s="138"/>
      <c r="AL168" s="139"/>
      <c r="AM168" s="138"/>
      <c r="AN168" s="139"/>
      <c r="AO168" s="138"/>
      <c r="AP168" s="139"/>
      <c r="AQ168" s="7"/>
    </row>
    <row r="169" spans="2:44">
      <c r="B169" s="137" t="s">
        <v>23</v>
      </c>
      <c r="C169" s="137"/>
      <c r="D169" s="134">
        <f t="shared" si="157"/>
        <v>0</v>
      </c>
      <c r="E169" s="135"/>
      <c r="F169" s="164">
        <f t="shared" si="158"/>
        <v>0</v>
      </c>
      <c r="G169" s="165"/>
      <c r="H169" s="164">
        <f t="shared" si="159"/>
        <v>0</v>
      </c>
      <c r="I169" s="165"/>
      <c r="J169" s="134">
        <f t="shared" ref="J169:J173" si="164">ROUND(AE169*$C$154,0)+IF(H169&gt;0,H169,0)</f>
        <v>0</v>
      </c>
      <c r="K169" s="135"/>
      <c r="L169" s="134">
        <f t="shared" ref="L169:L173" si="165">ROUND(AG169*$C$154,0)+IF(H169&lt;0,-H169,0)</f>
        <v>0</v>
      </c>
      <c r="M169" s="135"/>
      <c r="N169" s="134">
        <f t="shared" si="146"/>
        <v>0</v>
      </c>
      <c r="O169" s="135"/>
      <c r="P169" s="134">
        <f t="shared" si="162"/>
        <v>0</v>
      </c>
      <c r="Q169" s="135"/>
      <c r="R169" s="134">
        <f t="shared" si="163"/>
        <v>0</v>
      </c>
      <c r="S169" s="135"/>
      <c r="T169" s="134">
        <f t="shared" si="154"/>
        <v>0</v>
      </c>
      <c r="U169" s="135"/>
      <c r="V169" s="7"/>
      <c r="AA169" s="137" t="s">
        <v>23</v>
      </c>
      <c r="AB169" s="137"/>
      <c r="AC169" s="138"/>
      <c r="AD169" s="139"/>
      <c r="AE169" s="138"/>
      <c r="AF169" s="139"/>
      <c r="AG169" s="138"/>
      <c r="AH169" s="139"/>
      <c r="AI169" s="138"/>
      <c r="AJ169" s="139"/>
      <c r="AK169" s="138"/>
      <c r="AL169" s="139"/>
      <c r="AM169" s="138"/>
      <c r="AN169" s="139"/>
      <c r="AO169" s="138"/>
      <c r="AP169" s="139"/>
      <c r="AQ169" s="7"/>
    </row>
    <row r="170" spans="2:44">
      <c r="B170" s="133" t="s">
        <v>15</v>
      </c>
      <c r="C170" s="133"/>
      <c r="D170" s="134">
        <f t="shared" si="157"/>
        <v>0</v>
      </c>
      <c r="E170" s="135"/>
      <c r="F170" s="164">
        <f t="shared" si="158"/>
        <v>0</v>
      </c>
      <c r="G170" s="165"/>
      <c r="H170" s="164">
        <f t="shared" si="159"/>
        <v>0</v>
      </c>
      <c r="I170" s="165"/>
      <c r="J170" s="134">
        <f t="shared" si="164"/>
        <v>0</v>
      </c>
      <c r="K170" s="135"/>
      <c r="L170" s="134">
        <f t="shared" si="165"/>
        <v>0</v>
      </c>
      <c r="M170" s="135"/>
      <c r="N170" s="134">
        <f t="shared" si="146"/>
        <v>0</v>
      </c>
      <c r="O170" s="135"/>
      <c r="P170" s="134">
        <f t="shared" si="162"/>
        <v>0</v>
      </c>
      <c r="Q170" s="135"/>
      <c r="R170" s="134">
        <f t="shared" si="163"/>
        <v>0</v>
      </c>
      <c r="S170" s="135"/>
      <c r="T170" s="134">
        <f t="shared" si="154"/>
        <v>0</v>
      </c>
      <c r="U170" s="135"/>
      <c r="V170" s="7"/>
      <c r="AA170" s="133" t="s">
        <v>15</v>
      </c>
      <c r="AB170" s="133"/>
      <c r="AC170" s="138"/>
      <c r="AD170" s="139"/>
      <c r="AE170" s="138"/>
      <c r="AF170" s="139"/>
      <c r="AG170" s="138"/>
      <c r="AH170" s="139"/>
      <c r="AI170" s="138"/>
      <c r="AJ170" s="139"/>
      <c r="AK170" s="138"/>
      <c r="AL170" s="139"/>
      <c r="AM170" s="138"/>
      <c r="AN170" s="139"/>
      <c r="AO170" s="138"/>
      <c r="AP170" s="139"/>
      <c r="AQ170" s="7"/>
    </row>
    <row r="171" spans="2:44">
      <c r="B171" s="133" t="s">
        <v>19</v>
      </c>
      <c r="C171" s="133"/>
      <c r="D171" s="134">
        <f t="shared" si="157"/>
        <v>0</v>
      </c>
      <c r="E171" s="135"/>
      <c r="F171" s="164">
        <f t="shared" si="158"/>
        <v>0</v>
      </c>
      <c r="G171" s="165"/>
      <c r="H171" s="164">
        <f t="shared" si="159"/>
        <v>0</v>
      </c>
      <c r="I171" s="165"/>
      <c r="J171" s="134">
        <f t="shared" si="164"/>
        <v>0</v>
      </c>
      <c r="K171" s="135"/>
      <c r="L171" s="134">
        <f t="shared" si="165"/>
        <v>0</v>
      </c>
      <c r="M171" s="135"/>
      <c r="N171" s="134">
        <f t="shared" si="146"/>
        <v>0</v>
      </c>
      <c r="O171" s="135"/>
      <c r="P171" s="134">
        <f t="shared" si="162"/>
        <v>0</v>
      </c>
      <c r="Q171" s="135"/>
      <c r="R171" s="134">
        <f t="shared" si="163"/>
        <v>0</v>
      </c>
      <c r="S171" s="135"/>
      <c r="T171" s="134">
        <f t="shared" si="154"/>
        <v>0</v>
      </c>
      <c r="U171" s="135"/>
      <c r="V171" s="7"/>
      <c r="AA171" s="133" t="s">
        <v>19</v>
      </c>
      <c r="AB171" s="133"/>
      <c r="AC171" s="138"/>
      <c r="AD171" s="139"/>
      <c r="AE171" s="138"/>
      <c r="AF171" s="139"/>
      <c r="AG171" s="138"/>
      <c r="AH171" s="139"/>
      <c r="AI171" s="138"/>
      <c r="AJ171" s="139"/>
      <c r="AK171" s="138"/>
      <c r="AL171" s="139"/>
      <c r="AM171" s="138"/>
      <c r="AN171" s="139"/>
      <c r="AO171" s="138"/>
      <c r="AP171" s="139"/>
      <c r="AQ171" s="7"/>
    </row>
    <row r="172" spans="2:44">
      <c r="B172" s="137" t="s">
        <v>20</v>
      </c>
      <c r="C172" s="137"/>
      <c r="D172" s="134">
        <f t="shared" si="157"/>
        <v>0</v>
      </c>
      <c r="E172" s="135"/>
      <c r="F172" s="164">
        <f t="shared" si="158"/>
        <v>0</v>
      </c>
      <c r="G172" s="165"/>
      <c r="H172" s="164">
        <f t="shared" si="159"/>
        <v>0</v>
      </c>
      <c r="I172" s="165"/>
      <c r="J172" s="134">
        <f t="shared" si="164"/>
        <v>0</v>
      </c>
      <c r="K172" s="135"/>
      <c r="L172" s="134">
        <f t="shared" si="165"/>
        <v>0</v>
      </c>
      <c r="M172" s="135"/>
      <c r="N172" s="134">
        <f t="shared" si="146"/>
        <v>0</v>
      </c>
      <c r="O172" s="135"/>
      <c r="P172" s="134">
        <f t="shared" si="162"/>
        <v>0</v>
      </c>
      <c r="Q172" s="135"/>
      <c r="R172" s="134">
        <f t="shared" si="163"/>
        <v>0</v>
      </c>
      <c r="S172" s="135"/>
      <c r="T172" s="134">
        <f t="shared" si="154"/>
        <v>0</v>
      </c>
      <c r="U172" s="135"/>
      <c r="V172" s="7"/>
      <c r="AA172" s="137" t="s">
        <v>20</v>
      </c>
      <c r="AB172" s="137"/>
      <c r="AC172" s="138"/>
      <c r="AD172" s="139"/>
      <c r="AE172" s="138"/>
      <c r="AF172" s="139"/>
      <c r="AG172" s="138"/>
      <c r="AH172" s="139"/>
      <c r="AI172" s="138"/>
      <c r="AJ172" s="139"/>
      <c r="AK172" s="138"/>
      <c r="AL172" s="139"/>
      <c r="AM172" s="138"/>
      <c r="AN172" s="139"/>
      <c r="AO172" s="138"/>
      <c r="AP172" s="139"/>
      <c r="AQ172" s="7"/>
    </row>
    <row r="173" spans="2:44">
      <c r="B173" s="133" t="s">
        <v>24</v>
      </c>
      <c r="C173" s="133"/>
      <c r="D173" s="134">
        <f t="shared" si="157"/>
        <v>0</v>
      </c>
      <c r="E173" s="135"/>
      <c r="F173" s="164">
        <f t="shared" si="158"/>
        <v>0</v>
      </c>
      <c r="G173" s="165"/>
      <c r="H173" s="164">
        <f t="shared" si="159"/>
        <v>0</v>
      </c>
      <c r="I173" s="165"/>
      <c r="J173" s="134">
        <f t="shared" si="164"/>
        <v>0</v>
      </c>
      <c r="K173" s="135"/>
      <c r="L173" s="134">
        <f t="shared" si="165"/>
        <v>0</v>
      </c>
      <c r="M173" s="135"/>
      <c r="N173" s="134">
        <f t="shared" si="146"/>
        <v>0</v>
      </c>
      <c r="O173" s="135"/>
      <c r="P173" s="134">
        <f t="shared" si="162"/>
        <v>0</v>
      </c>
      <c r="Q173" s="135"/>
      <c r="R173" s="134">
        <f t="shared" si="163"/>
        <v>0</v>
      </c>
      <c r="S173" s="135"/>
      <c r="T173" s="134">
        <f t="shared" si="154"/>
        <v>0</v>
      </c>
      <c r="U173" s="135"/>
      <c r="V173" s="7"/>
      <c r="AA173" s="133" t="s">
        <v>24</v>
      </c>
      <c r="AB173" s="133"/>
      <c r="AC173" s="138"/>
      <c r="AD173" s="139"/>
      <c r="AE173" s="138"/>
      <c r="AF173" s="139"/>
      <c r="AG173" s="138"/>
      <c r="AH173" s="139"/>
      <c r="AI173" s="138"/>
      <c r="AJ173" s="139"/>
      <c r="AK173" s="138"/>
      <c r="AL173" s="139"/>
      <c r="AM173" s="138"/>
      <c r="AN173" s="139"/>
      <c r="AO173" s="138"/>
      <c r="AP173" s="139"/>
      <c r="AQ173" s="7"/>
      <c r="AR173" s="21"/>
    </row>
    <row r="174" spans="2:44">
      <c r="B174" s="143" t="s">
        <v>25</v>
      </c>
      <c r="C174" s="144"/>
      <c r="D174" s="134">
        <f>+D157+D167+D173</f>
        <v>0</v>
      </c>
      <c r="E174" s="135"/>
      <c r="F174" s="164">
        <f t="shared" ref="F174" si="166">+F157+F167+F173</f>
        <v>0</v>
      </c>
      <c r="G174" s="165"/>
      <c r="H174" s="164">
        <f t="shared" ref="H174" si="167">+H157+H167+H173</f>
        <v>0</v>
      </c>
      <c r="I174" s="165"/>
      <c r="J174" s="134">
        <f>+J157+J167+J173</f>
        <v>0</v>
      </c>
      <c r="K174" s="135"/>
      <c r="L174" s="134">
        <f>+L157+L167+L173</f>
        <v>0</v>
      </c>
      <c r="M174" s="135"/>
      <c r="N174" s="134">
        <f t="shared" si="146"/>
        <v>0</v>
      </c>
      <c r="O174" s="135"/>
      <c r="P174" s="134">
        <f>+P157+P167+P173</f>
        <v>0</v>
      </c>
      <c r="Q174" s="135"/>
      <c r="R174" s="134">
        <f>+R157+R167+R173</f>
        <v>0</v>
      </c>
      <c r="S174" s="135"/>
      <c r="T174" s="134">
        <f>+N174-P174</f>
        <v>0</v>
      </c>
      <c r="U174" s="135"/>
      <c r="V174" s="7"/>
      <c r="AA174" s="143" t="s">
        <v>25</v>
      </c>
      <c r="AB174" s="144"/>
      <c r="AC174" s="138"/>
      <c r="AD174" s="139"/>
      <c r="AE174" s="138"/>
      <c r="AF174" s="139"/>
      <c r="AG174" s="138"/>
      <c r="AH174" s="139"/>
      <c r="AI174" s="138"/>
      <c r="AJ174" s="139"/>
      <c r="AK174" s="138"/>
      <c r="AL174" s="139"/>
      <c r="AM174" s="138"/>
      <c r="AN174" s="139"/>
      <c r="AO174" s="138"/>
      <c r="AP174" s="139"/>
      <c r="AQ174" s="7"/>
    </row>
    <row r="175" spans="2:44">
      <c r="B175" s="8"/>
      <c r="C175" s="9"/>
      <c r="D175" s="9"/>
      <c r="E175" s="9"/>
      <c r="F175" s="52"/>
      <c r="G175" s="52"/>
      <c r="H175" s="52"/>
      <c r="I175" s="52"/>
      <c r="J175" s="9"/>
      <c r="K175" s="9"/>
      <c r="L175" s="9"/>
      <c r="M175" s="9"/>
      <c r="N175" s="9"/>
      <c r="O175" s="9"/>
      <c r="P175" s="10"/>
      <c r="Q175" s="10"/>
      <c r="R175" s="10"/>
      <c r="S175" s="10"/>
      <c r="T175" s="11"/>
      <c r="U175" s="11"/>
      <c r="V175" s="11"/>
      <c r="AA175" s="8"/>
      <c r="AB175" s="9"/>
      <c r="AC175" s="9"/>
      <c r="AD175" s="9"/>
      <c r="AE175" s="9"/>
      <c r="AF175" s="9"/>
      <c r="AG175" s="9"/>
      <c r="AH175" s="9"/>
      <c r="AI175" s="9"/>
      <c r="AJ175" s="9"/>
      <c r="AK175" s="10"/>
      <c r="AL175" s="10"/>
      <c r="AM175" s="10"/>
      <c r="AN175" s="10"/>
      <c r="AO175" s="11"/>
      <c r="AP175" s="11"/>
      <c r="AQ175" s="11"/>
    </row>
    <row r="176" spans="2:44">
      <c r="C176" s="12"/>
      <c r="D176" s="13"/>
      <c r="E176" s="13"/>
      <c r="F176" s="57"/>
      <c r="G176" s="57"/>
      <c r="H176" s="57"/>
      <c r="I176" s="57"/>
      <c r="J176" s="13"/>
      <c r="K176" s="13"/>
      <c r="L176" s="13"/>
      <c r="M176" s="13"/>
      <c r="N176" s="13"/>
      <c r="O176" s="197" t="s">
        <v>415</v>
      </c>
      <c r="P176" s="197"/>
      <c r="Q176" s="197"/>
      <c r="R176" s="104"/>
      <c r="S176" s="104"/>
      <c r="V176" s="100"/>
      <c r="AB176" s="13"/>
      <c r="AC176" s="13"/>
      <c r="AD176" s="13"/>
      <c r="AE176" s="13"/>
      <c r="AF176" s="13"/>
      <c r="AG176" s="13"/>
      <c r="AK176" s="101"/>
      <c r="AL176" s="112" t="s">
        <v>414</v>
      </c>
      <c r="AM176" s="100"/>
      <c r="AP176" s="97" t="s">
        <v>406</v>
      </c>
      <c r="AQ176" s="98">
        <f>+AM174+AM177</f>
        <v>0</v>
      </c>
    </row>
    <row r="177" spans="2:43">
      <c r="C177" s="12"/>
      <c r="D177" s="13"/>
      <c r="E177" s="13"/>
      <c r="F177" s="57"/>
      <c r="G177" s="57"/>
      <c r="H177" s="57"/>
      <c r="I177" s="57"/>
      <c r="J177" s="13"/>
      <c r="K177" s="13"/>
      <c r="L177" s="13"/>
      <c r="M177" s="13"/>
      <c r="N177" s="13"/>
      <c r="O177" s="105"/>
      <c r="P177" s="194" t="s">
        <v>410</v>
      </c>
      <c r="Q177" s="195"/>
      <c r="R177" s="134">
        <f>ROUND(AM177*$C$154,0)</f>
        <v>0</v>
      </c>
      <c r="S177" s="135"/>
      <c r="V177" s="100"/>
      <c r="AB177" s="13"/>
      <c r="AC177" s="13"/>
      <c r="AD177" s="13"/>
      <c r="AE177" s="13"/>
      <c r="AF177" s="13"/>
      <c r="AG177" s="13"/>
      <c r="AK177" s="13"/>
      <c r="AL177" s="102" t="s">
        <v>409</v>
      </c>
      <c r="AM177" s="196">
        <v>0</v>
      </c>
      <c r="AN177" s="196"/>
      <c r="AP177" s="97" t="s">
        <v>407</v>
      </c>
      <c r="AQ177" s="80">
        <v>987692</v>
      </c>
    </row>
    <row r="178" spans="2:43">
      <c r="C178" s="12"/>
      <c r="D178" s="13"/>
      <c r="E178" s="13"/>
      <c r="F178" s="57"/>
      <c r="G178" s="57"/>
      <c r="H178" s="57"/>
      <c r="I178" s="57"/>
      <c r="J178" s="13"/>
      <c r="K178" s="13"/>
      <c r="L178" s="13"/>
      <c r="M178" s="13"/>
      <c r="N178" s="13"/>
      <c r="O178" s="13"/>
      <c r="P178" s="13"/>
      <c r="Q178" s="13"/>
      <c r="R178" s="13"/>
      <c r="V178" s="103"/>
      <c r="AB178" s="13"/>
      <c r="AC178" s="13"/>
      <c r="AD178" s="13"/>
      <c r="AE178" s="13"/>
      <c r="AF178" s="13"/>
      <c r="AG178" s="13"/>
      <c r="AK178" s="13"/>
      <c r="AL178" s="13"/>
      <c r="AP178" s="97" t="s">
        <v>408</v>
      </c>
      <c r="AQ178" s="99">
        <f>+IF(AQ176=AQ177,"OK",AQ176-AQ177)</f>
        <v>-987692</v>
      </c>
    </row>
    <row r="179" spans="2:43">
      <c r="C179" s="12"/>
      <c r="D179" s="13"/>
      <c r="E179" s="13"/>
      <c r="F179" s="57"/>
      <c r="G179" s="57"/>
      <c r="H179" s="57"/>
      <c r="I179" s="57"/>
      <c r="J179" s="13"/>
      <c r="K179" s="13"/>
      <c r="L179" s="13"/>
      <c r="M179" s="13"/>
      <c r="N179" s="13"/>
      <c r="O179" s="13"/>
      <c r="P179" s="13"/>
      <c r="Q179" s="13"/>
      <c r="R179" s="13"/>
      <c r="AB179" s="12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2:43" ht="16.5" hidden="1" outlineLevel="1">
      <c r="B180" s="14" t="s">
        <v>26</v>
      </c>
      <c r="C180" s="15"/>
      <c r="D180" s="13"/>
      <c r="E180" s="13"/>
      <c r="F180" s="57"/>
      <c r="G180" s="57"/>
      <c r="H180" s="57"/>
      <c r="I180" s="57"/>
      <c r="J180" s="13"/>
      <c r="K180" s="13"/>
      <c r="L180" s="13"/>
      <c r="M180" s="13"/>
      <c r="N180" s="13"/>
      <c r="O180" s="13"/>
      <c r="P180" s="13"/>
      <c r="Q180" s="13"/>
      <c r="R180" s="13"/>
      <c r="V180" s="1" t="s">
        <v>0</v>
      </c>
      <c r="AA180" s="14" t="s">
        <v>26</v>
      </c>
      <c r="AB180" s="15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Q180" s="1" t="s">
        <v>0</v>
      </c>
    </row>
    <row r="181" spans="2:43" hidden="1" outlineLevel="1">
      <c r="B181" s="130" t="s">
        <v>5</v>
      </c>
      <c r="C181" s="130"/>
      <c r="D181" s="130" t="s">
        <v>27</v>
      </c>
      <c r="E181" s="130"/>
      <c r="F181" s="166" t="s">
        <v>27</v>
      </c>
      <c r="G181" s="166"/>
      <c r="H181" s="166" t="s">
        <v>27</v>
      </c>
      <c r="I181" s="166"/>
      <c r="J181" s="130" t="s">
        <v>28</v>
      </c>
      <c r="K181" s="130"/>
      <c r="L181" s="130" t="s">
        <v>29</v>
      </c>
      <c r="M181" s="130"/>
      <c r="N181" s="130" t="s">
        <v>30</v>
      </c>
      <c r="O181" s="130"/>
      <c r="P181" s="130" t="s">
        <v>31</v>
      </c>
      <c r="Q181" s="130"/>
      <c r="R181" s="130" t="s">
        <v>32</v>
      </c>
      <c r="S181" s="130"/>
      <c r="T181" s="130" t="s">
        <v>33</v>
      </c>
      <c r="U181" s="130"/>
      <c r="V181" s="130" t="s">
        <v>34</v>
      </c>
      <c r="AA181" s="187" t="s">
        <v>5</v>
      </c>
      <c r="AB181" s="187"/>
      <c r="AC181" s="187" t="s">
        <v>27</v>
      </c>
      <c r="AD181" s="187"/>
      <c r="AE181" s="187" t="s">
        <v>28</v>
      </c>
      <c r="AF181" s="187"/>
      <c r="AG181" s="187" t="s">
        <v>29</v>
      </c>
      <c r="AH181" s="187"/>
      <c r="AI181" s="187" t="s">
        <v>30</v>
      </c>
      <c r="AJ181" s="187"/>
      <c r="AK181" s="187" t="s">
        <v>31</v>
      </c>
      <c r="AL181" s="187"/>
      <c r="AM181" s="187" t="s">
        <v>32</v>
      </c>
      <c r="AN181" s="187"/>
      <c r="AO181" s="187" t="s">
        <v>33</v>
      </c>
      <c r="AP181" s="187"/>
      <c r="AQ181" s="187" t="s">
        <v>34</v>
      </c>
    </row>
    <row r="182" spans="2:43" hidden="1" outlineLevel="1">
      <c r="B182" s="130"/>
      <c r="C182" s="130"/>
      <c r="D182" s="130"/>
      <c r="E182" s="130"/>
      <c r="F182" s="166"/>
      <c r="G182" s="166"/>
      <c r="H182" s="166"/>
      <c r="I182" s="166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</row>
    <row r="183" spans="2:43" hidden="1" outlineLevel="1">
      <c r="B183" s="145" t="s">
        <v>11</v>
      </c>
      <c r="C183" s="146"/>
      <c r="D183" s="169">
        <f>+SUM(D184:E192)</f>
        <v>0</v>
      </c>
      <c r="E183" s="170"/>
      <c r="F183" s="162">
        <f t="shared" ref="F183" si="168">+SUM(F184:G192)</f>
        <v>0</v>
      </c>
      <c r="G183" s="163"/>
      <c r="H183" s="162">
        <f t="shared" ref="H183" si="169">+SUM(H184:I192)</f>
        <v>0</v>
      </c>
      <c r="I183" s="163"/>
      <c r="J183" s="169">
        <f>+SUM(J184:K192)</f>
        <v>0</v>
      </c>
      <c r="K183" s="170"/>
      <c r="L183" s="169">
        <f>+SUM(L184:M192)</f>
        <v>0</v>
      </c>
      <c r="M183" s="170"/>
      <c r="N183" s="169">
        <f>+SUM(N184:O192)</f>
        <v>0</v>
      </c>
      <c r="O183" s="170"/>
      <c r="P183" s="169">
        <f>+SUM(P184:Q192)</f>
        <v>0</v>
      </c>
      <c r="Q183" s="170"/>
      <c r="R183" s="169">
        <f>+SUM(R184:S192)</f>
        <v>0</v>
      </c>
      <c r="S183" s="170"/>
      <c r="T183" s="134">
        <f>+SUM(T184:U192)</f>
        <v>0</v>
      </c>
      <c r="U183" s="135"/>
      <c r="V183" s="23">
        <f t="shared" ref="V183:V200" si="170">+SUM(D183:U183)</f>
        <v>0</v>
      </c>
      <c r="AA183" s="145" t="s">
        <v>11</v>
      </c>
      <c r="AB183" s="146"/>
      <c r="AC183" s="169"/>
      <c r="AD183" s="170"/>
      <c r="AE183" s="169"/>
      <c r="AF183" s="170"/>
      <c r="AG183" s="169"/>
      <c r="AH183" s="170"/>
      <c r="AI183" s="169"/>
      <c r="AJ183" s="170"/>
      <c r="AK183" s="169"/>
      <c r="AL183" s="170"/>
      <c r="AM183" s="169"/>
      <c r="AN183" s="170"/>
      <c r="AO183" s="134"/>
      <c r="AP183" s="135"/>
      <c r="AQ183" s="23"/>
    </row>
    <row r="184" spans="2:43" hidden="1" outlineLevel="1">
      <c r="B184" s="137" t="s">
        <v>22</v>
      </c>
      <c r="C184" s="137"/>
      <c r="D184" s="134">
        <f t="shared" ref="D184:D192" si="171">ROUND(AC184*$C$154,0)</f>
        <v>0</v>
      </c>
      <c r="E184" s="135"/>
      <c r="F184" s="164">
        <f t="shared" ref="F184:F192" si="172">ROUND(AE184*$C$154,0)</f>
        <v>0</v>
      </c>
      <c r="G184" s="165"/>
      <c r="H184" s="164">
        <f t="shared" ref="H184:H192" si="173">ROUND(AG184*$C$154,0)</f>
        <v>0</v>
      </c>
      <c r="I184" s="165"/>
      <c r="J184" s="134">
        <f t="shared" ref="J184:J192" si="174">ROUND(AE184*$C$154,0)</f>
        <v>0</v>
      </c>
      <c r="K184" s="135"/>
      <c r="L184" s="134">
        <f t="shared" ref="L184:L192" si="175">ROUND(AG184*$C$154,0)</f>
        <v>0</v>
      </c>
      <c r="M184" s="135"/>
      <c r="N184" s="134">
        <f t="shared" ref="N184:N192" si="176">ROUND(AI184*$C$154,0)</f>
        <v>0</v>
      </c>
      <c r="O184" s="135"/>
      <c r="P184" s="134">
        <f t="shared" ref="P184:P192" si="177">ROUND(AK184*$C$154,0)</f>
        <v>0</v>
      </c>
      <c r="Q184" s="135"/>
      <c r="R184" s="134">
        <f t="shared" ref="R184:R192" si="178">ROUND(AM184*$C$154,0)</f>
        <v>0</v>
      </c>
      <c r="S184" s="135"/>
      <c r="T184" s="134">
        <f t="shared" ref="T184:T192" si="179">ROUND(AO184*$C$154,0)</f>
        <v>0</v>
      </c>
      <c r="U184" s="135"/>
      <c r="V184" s="23">
        <f t="shared" si="170"/>
        <v>0</v>
      </c>
      <c r="AA184" s="137" t="s">
        <v>22</v>
      </c>
      <c r="AB184" s="137"/>
      <c r="AC184" s="134"/>
      <c r="AD184" s="135"/>
      <c r="AE184" s="134"/>
      <c r="AF184" s="135"/>
      <c r="AG184" s="134"/>
      <c r="AH184" s="135"/>
      <c r="AI184" s="134"/>
      <c r="AJ184" s="135"/>
      <c r="AK184" s="134"/>
      <c r="AL184" s="135"/>
      <c r="AM184" s="134"/>
      <c r="AN184" s="135"/>
      <c r="AO184" s="134"/>
      <c r="AP184" s="135"/>
      <c r="AQ184" s="23"/>
    </row>
    <row r="185" spans="2:43" hidden="1" outlineLevel="1">
      <c r="B185" s="137" t="s">
        <v>13</v>
      </c>
      <c r="C185" s="137"/>
      <c r="D185" s="134">
        <f t="shared" si="171"/>
        <v>0</v>
      </c>
      <c r="E185" s="135"/>
      <c r="F185" s="164">
        <f t="shared" si="172"/>
        <v>0</v>
      </c>
      <c r="G185" s="165"/>
      <c r="H185" s="164">
        <f t="shared" si="173"/>
        <v>0</v>
      </c>
      <c r="I185" s="165"/>
      <c r="J185" s="134">
        <f t="shared" si="174"/>
        <v>0</v>
      </c>
      <c r="K185" s="135"/>
      <c r="L185" s="134">
        <f t="shared" si="175"/>
        <v>0</v>
      </c>
      <c r="M185" s="135"/>
      <c r="N185" s="134">
        <f t="shared" si="176"/>
        <v>0</v>
      </c>
      <c r="O185" s="135"/>
      <c r="P185" s="134">
        <f t="shared" si="177"/>
        <v>0</v>
      </c>
      <c r="Q185" s="135"/>
      <c r="R185" s="134">
        <f t="shared" si="178"/>
        <v>0</v>
      </c>
      <c r="S185" s="135"/>
      <c r="T185" s="134">
        <f t="shared" si="179"/>
        <v>0</v>
      </c>
      <c r="U185" s="135"/>
      <c r="V185" s="23">
        <f t="shared" si="170"/>
        <v>0</v>
      </c>
      <c r="AA185" s="137" t="s">
        <v>13</v>
      </c>
      <c r="AB185" s="137"/>
      <c r="AC185" s="134"/>
      <c r="AD185" s="135"/>
      <c r="AE185" s="134"/>
      <c r="AF185" s="135"/>
      <c r="AG185" s="134"/>
      <c r="AH185" s="135"/>
      <c r="AI185" s="134"/>
      <c r="AJ185" s="135"/>
      <c r="AK185" s="134"/>
      <c r="AL185" s="135"/>
      <c r="AM185" s="134"/>
      <c r="AN185" s="135"/>
      <c r="AO185" s="134"/>
      <c r="AP185" s="135"/>
      <c r="AQ185" s="23"/>
    </row>
    <row r="186" spans="2:43" hidden="1" outlineLevel="1">
      <c r="B186" s="133" t="s">
        <v>14</v>
      </c>
      <c r="C186" s="133"/>
      <c r="D186" s="134">
        <f t="shared" si="171"/>
        <v>0</v>
      </c>
      <c r="E186" s="135"/>
      <c r="F186" s="164">
        <f t="shared" si="172"/>
        <v>0</v>
      </c>
      <c r="G186" s="165"/>
      <c r="H186" s="164">
        <f t="shared" si="173"/>
        <v>0</v>
      </c>
      <c r="I186" s="165"/>
      <c r="J186" s="134">
        <f t="shared" si="174"/>
        <v>0</v>
      </c>
      <c r="K186" s="135"/>
      <c r="L186" s="134">
        <f t="shared" si="175"/>
        <v>0</v>
      </c>
      <c r="M186" s="135"/>
      <c r="N186" s="134">
        <f t="shared" si="176"/>
        <v>0</v>
      </c>
      <c r="O186" s="135"/>
      <c r="P186" s="134">
        <f t="shared" si="177"/>
        <v>0</v>
      </c>
      <c r="Q186" s="135"/>
      <c r="R186" s="134">
        <f t="shared" si="178"/>
        <v>0</v>
      </c>
      <c r="S186" s="135"/>
      <c r="T186" s="134">
        <f t="shared" si="179"/>
        <v>0</v>
      </c>
      <c r="U186" s="135"/>
      <c r="V186" s="23">
        <f t="shared" si="170"/>
        <v>0</v>
      </c>
      <c r="AA186" s="133" t="s">
        <v>14</v>
      </c>
      <c r="AB186" s="133"/>
      <c r="AC186" s="134"/>
      <c r="AD186" s="135"/>
      <c r="AE186" s="134"/>
      <c r="AF186" s="135"/>
      <c r="AG186" s="134"/>
      <c r="AH186" s="135"/>
      <c r="AI186" s="134"/>
      <c r="AJ186" s="135"/>
      <c r="AK186" s="134"/>
      <c r="AL186" s="135"/>
      <c r="AM186" s="134"/>
      <c r="AN186" s="135"/>
      <c r="AO186" s="134"/>
      <c r="AP186" s="135"/>
      <c r="AQ186" s="23"/>
    </row>
    <row r="187" spans="2:43" hidden="1" outlineLevel="1">
      <c r="B187" s="137" t="s">
        <v>15</v>
      </c>
      <c r="C187" s="137"/>
      <c r="D187" s="134">
        <f t="shared" si="171"/>
        <v>0</v>
      </c>
      <c r="E187" s="135"/>
      <c r="F187" s="164">
        <f t="shared" si="172"/>
        <v>0</v>
      </c>
      <c r="G187" s="165"/>
      <c r="H187" s="164">
        <f t="shared" si="173"/>
        <v>0</v>
      </c>
      <c r="I187" s="165"/>
      <c r="J187" s="134">
        <f t="shared" si="174"/>
        <v>0</v>
      </c>
      <c r="K187" s="135"/>
      <c r="L187" s="134">
        <f t="shared" si="175"/>
        <v>0</v>
      </c>
      <c r="M187" s="135"/>
      <c r="N187" s="134">
        <f t="shared" si="176"/>
        <v>0</v>
      </c>
      <c r="O187" s="135"/>
      <c r="P187" s="134">
        <f t="shared" si="177"/>
        <v>0</v>
      </c>
      <c r="Q187" s="135"/>
      <c r="R187" s="134">
        <f t="shared" si="178"/>
        <v>0</v>
      </c>
      <c r="S187" s="135"/>
      <c r="T187" s="134">
        <f t="shared" si="179"/>
        <v>0</v>
      </c>
      <c r="U187" s="135"/>
      <c r="V187" s="23">
        <f t="shared" si="170"/>
        <v>0</v>
      </c>
      <c r="AA187" s="137" t="s">
        <v>15</v>
      </c>
      <c r="AB187" s="137"/>
      <c r="AC187" s="134"/>
      <c r="AD187" s="135"/>
      <c r="AE187" s="134"/>
      <c r="AF187" s="135"/>
      <c r="AG187" s="134"/>
      <c r="AH187" s="135"/>
      <c r="AI187" s="134"/>
      <c r="AJ187" s="135"/>
      <c r="AK187" s="134"/>
      <c r="AL187" s="135"/>
      <c r="AM187" s="134"/>
      <c r="AN187" s="135"/>
      <c r="AO187" s="134"/>
      <c r="AP187" s="135"/>
      <c r="AQ187" s="23"/>
    </row>
    <row r="188" spans="2:43" hidden="1" outlineLevel="1">
      <c r="B188" s="141" t="s">
        <v>16</v>
      </c>
      <c r="C188" s="141"/>
      <c r="D188" s="134">
        <f t="shared" si="171"/>
        <v>0</v>
      </c>
      <c r="E188" s="135"/>
      <c r="F188" s="164">
        <f t="shared" si="172"/>
        <v>0</v>
      </c>
      <c r="G188" s="165"/>
      <c r="H188" s="164">
        <f t="shared" si="173"/>
        <v>0</v>
      </c>
      <c r="I188" s="165"/>
      <c r="J188" s="134">
        <f t="shared" si="174"/>
        <v>0</v>
      </c>
      <c r="K188" s="135"/>
      <c r="L188" s="134">
        <f t="shared" si="175"/>
        <v>0</v>
      </c>
      <c r="M188" s="135"/>
      <c r="N188" s="134">
        <f t="shared" si="176"/>
        <v>0</v>
      </c>
      <c r="O188" s="135"/>
      <c r="P188" s="134">
        <f t="shared" si="177"/>
        <v>0</v>
      </c>
      <c r="Q188" s="135"/>
      <c r="R188" s="134">
        <f t="shared" si="178"/>
        <v>0</v>
      </c>
      <c r="S188" s="135"/>
      <c r="T188" s="134">
        <f t="shared" si="179"/>
        <v>0</v>
      </c>
      <c r="U188" s="135"/>
      <c r="V188" s="23">
        <f t="shared" si="170"/>
        <v>0</v>
      </c>
      <c r="AA188" s="137" t="s">
        <v>16</v>
      </c>
      <c r="AB188" s="137"/>
      <c r="AC188" s="134"/>
      <c r="AD188" s="135"/>
      <c r="AE188" s="134"/>
      <c r="AF188" s="135"/>
      <c r="AG188" s="134"/>
      <c r="AH188" s="135"/>
      <c r="AI188" s="134"/>
      <c r="AJ188" s="135"/>
      <c r="AK188" s="134"/>
      <c r="AL188" s="135"/>
      <c r="AM188" s="134"/>
      <c r="AN188" s="135"/>
      <c r="AO188" s="134"/>
      <c r="AP188" s="135"/>
      <c r="AQ188" s="23"/>
    </row>
    <row r="189" spans="2:43" hidden="1" outlineLevel="1">
      <c r="B189" s="140" t="s">
        <v>17</v>
      </c>
      <c r="C189" s="140"/>
      <c r="D189" s="134">
        <f t="shared" si="171"/>
        <v>0</v>
      </c>
      <c r="E189" s="135"/>
      <c r="F189" s="164">
        <f t="shared" si="172"/>
        <v>0</v>
      </c>
      <c r="G189" s="165"/>
      <c r="H189" s="164">
        <f t="shared" si="173"/>
        <v>0</v>
      </c>
      <c r="I189" s="165"/>
      <c r="J189" s="134">
        <f t="shared" si="174"/>
        <v>0</v>
      </c>
      <c r="K189" s="135"/>
      <c r="L189" s="134">
        <f t="shared" si="175"/>
        <v>0</v>
      </c>
      <c r="M189" s="135"/>
      <c r="N189" s="134">
        <f t="shared" si="176"/>
        <v>0</v>
      </c>
      <c r="O189" s="135"/>
      <c r="P189" s="134">
        <f t="shared" si="177"/>
        <v>0</v>
      </c>
      <c r="Q189" s="135"/>
      <c r="R189" s="134">
        <f t="shared" si="178"/>
        <v>0</v>
      </c>
      <c r="S189" s="135"/>
      <c r="T189" s="134">
        <f t="shared" si="179"/>
        <v>0</v>
      </c>
      <c r="U189" s="135"/>
      <c r="V189" s="23">
        <f t="shared" si="170"/>
        <v>0</v>
      </c>
      <c r="AA189" s="133" t="s">
        <v>17</v>
      </c>
      <c r="AB189" s="133"/>
      <c r="AC189" s="134"/>
      <c r="AD189" s="135"/>
      <c r="AE189" s="134"/>
      <c r="AF189" s="135"/>
      <c r="AG189" s="134"/>
      <c r="AH189" s="135"/>
      <c r="AI189" s="134"/>
      <c r="AJ189" s="135"/>
      <c r="AK189" s="134"/>
      <c r="AL189" s="135"/>
      <c r="AM189" s="134"/>
      <c r="AN189" s="135"/>
      <c r="AO189" s="134"/>
      <c r="AP189" s="135"/>
      <c r="AQ189" s="23"/>
    </row>
    <row r="190" spans="2:43" hidden="1" outlineLevel="1">
      <c r="B190" s="141" t="s">
        <v>18</v>
      </c>
      <c r="C190" s="141"/>
      <c r="D190" s="134">
        <f t="shared" si="171"/>
        <v>0</v>
      </c>
      <c r="E190" s="135"/>
      <c r="F190" s="164">
        <f t="shared" si="172"/>
        <v>0</v>
      </c>
      <c r="G190" s="165"/>
      <c r="H190" s="164">
        <f t="shared" si="173"/>
        <v>0</v>
      </c>
      <c r="I190" s="165"/>
      <c r="J190" s="134">
        <f t="shared" si="174"/>
        <v>0</v>
      </c>
      <c r="K190" s="135"/>
      <c r="L190" s="134">
        <f t="shared" si="175"/>
        <v>0</v>
      </c>
      <c r="M190" s="135"/>
      <c r="N190" s="134">
        <f t="shared" si="176"/>
        <v>0</v>
      </c>
      <c r="O190" s="135"/>
      <c r="P190" s="134">
        <f t="shared" si="177"/>
        <v>0</v>
      </c>
      <c r="Q190" s="135"/>
      <c r="R190" s="134">
        <f t="shared" si="178"/>
        <v>0</v>
      </c>
      <c r="S190" s="135"/>
      <c r="T190" s="134">
        <f t="shared" si="179"/>
        <v>0</v>
      </c>
      <c r="U190" s="135"/>
      <c r="V190" s="23">
        <f t="shared" si="170"/>
        <v>0</v>
      </c>
      <c r="AA190" s="137" t="s">
        <v>18</v>
      </c>
      <c r="AB190" s="137"/>
      <c r="AC190" s="134"/>
      <c r="AD190" s="135"/>
      <c r="AE190" s="134"/>
      <c r="AF190" s="135"/>
      <c r="AG190" s="134"/>
      <c r="AH190" s="135"/>
      <c r="AI190" s="134"/>
      <c r="AJ190" s="135"/>
      <c r="AK190" s="134"/>
      <c r="AL190" s="135"/>
      <c r="AM190" s="134"/>
      <c r="AN190" s="135"/>
      <c r="AO190" s="134"/>
      <c r="AP190" s="135"/>
      <c r="AQ190" s="23"/>
    </row>
    <row r="191" spans="2:43" hidden="1" outlineLevel="1">
      <c r="B191" s="137" t="s">
        <v>19</v>
      </c>
      <c r="C191" s="137"/>
      <c r="D191" s="134">
        <f t="shared" si="171"/>
        <v>0</v>
      </c>
      <c r="E191" s="135"/>
      <c r="F191" s="164">
        <f t="shared" si="172"/>
        <v>0</v>
      </c>
      <c r="G191" s="165"/>
      <c r="H191" s="164">
        <f t="shared" si="173"/>
        <v>0</v>
      </c>
      <c r="I191" s="165"/>
      <c r="J191" s="134">
        <f t="shared" si="174"/>
        <v>0</v>
      </c>
      <c r="K191" s="135"/>
      <c r="L191" s="134">
        <f t="shared" si="175"/>
        <v>0</v>
      </c>
      <c r="M191" s="135"/>
      <c r="N191" s="134">
        <f t="shared" si="176"/>
        <v>0</v>
      </c>
      <c r="O191" s="135"/>
      <c r="P191" s="134">
        <f t="shared" si="177"/>
        <v>0</v>
      </c>
      <c r="Q191" s="135"/>
      <c r="R191" s="134">
        <f t="shared" si="178"/>
        <v>0</v>
      </c>
      <c r="S191" s="135"/>
      <c r="T191" s="134">
        <f t="shared" si="179"/>
        <v>0</v>
      </c>
      <c r="U191" s="135"/>
      <c r="V191" s="23">
        <f t="shared" si="170"/>
        <v>0</v>
      </c>
      <c r="AA191" s="137" t="s">
        <v>19</v>
      </c>
      <c r="AB191" s="137"/>
      <c r="AC191" s="134"/>
      <c r="AD191" s="135"/>
      <c r="AE191" s="134"/>
      <c r="AF191" s="135"/>
      <c r="AG191" s="134"/>
      <c r="AH191" s="135"/>
      <c r="AI191" s="134"/>
      <c r="AJ191" s="135"/>
      <c r="AK191" s="134"/>
      <c r="AL191" s="135"/>
      <c r="AM191" s="134"/>
      <c r="AN191" s="135"/>
      <c r="AO191" s="134"/>
      <c r="AP191" s="135"/>
      <c r="AQ191" s="23"/>
    </row>
    <row r="192" spans="2:43" hidden="1" outlineLevel="1">
      <c r="B192" s="137" t="s">
        <v>20</v>
      </c>
      <c r="C192" s="137"/>
      <c r="D192" s="134">
        <f t="shared" si="171"/>
        <v>0</v>
      </c>
      <c r="E192" s="135"/>
      <c r="F192" s="164">
        <f t="shared" si="172"/>
        <v>0</v>
      </c>
      <c r="G192" s="165"/>
      <c r="H192" s="164">
        <f t="shared" si="173"/>
        <v>0</v>
      </c>
      <c r="I192" s="165"/>
      <c r="J192" s="134">
        <f t="shared" si="174"/>
        <v>0</v>
      </c>
      <c r="K192" s="135"/>
      <c r="L192" s="134">
        <f t="shared" si="175"/>
        <v>0</v>
      </c>
      <c r="M192" s="135"/>
      <c r="N192" s="134">
        <f t="shared" si="176"/>
        <v>0</v>
      </c>
      <c r="O192" s="135"/>
      <c r="P192" s="134">
        <f t="shared" si="177"/>
        <v>0</v>
      </c>
      <c r="Q192" s="135"/>
      <c r="R192" s="134">
        <f t="shared" si="178"/>
        <v>0</v>
      </c>
      <c r="S192" s="135"/>
      <c r="T192" s="134">
        <f t="shared" si="179"/>
        <v>0</v>
      </c>
      <c r="U192" s="135"/>
      <c r="V192" s="23">
        <f t="shared" si="170"/>
        <v>0</v>
      </c>
      <c r="AA192" s="137" t="s">
        <v>20</v>
      </c>
      <c r="AB192" s="137"/>
      <c r="AC192" s="134"/>
      <c r="AD192" s="135"/>
      <c r="AE192" s="134"/>
      <c r="AF192" s="135"/>
      <c r="AG192" s="134"/>
      <c r="AH192" s="135"/>
      <c r="AI192" s="134"/>
      <c r="AJ192" s="135"/>
      <c r="AK192" s="134"/>
      <c r="AL192" s="135"/>
      <c r="AM192" s="134"/>
      <c r="AN192" s="135"/>
      <c r="AO192" s="134"/>
      <c r="AP192" s="135"/>
      <c r="AQ192" s="23"/>
    </row>
    <row r="193" spans="2:43" hidden="1" outlineLevel="1">
      <c r="B193" s="151" t="s">
        <v>21</v>
      </c>
      <c r="C193" s="152"/>
      <c r="D193" s="169">
        <f>+SUM(D194:E198)</f>
        <v>0</v>
      </c>
      <c r="E193" s="170"/>
      <c r="F193" s="162">
        <f t="shared" ref="F193" si="180">+SUM(F194:G198)</f>
        <v>0</v>
      </c>
      <c r="G193" s="163"/>
      <c r="H193" s="162">
        <f t="shared" ref="H193" si="181">+SUM(H194:I198)</f>
        <v>0</v>
      </c>
      <c r="I193" s="163"/>
      <c r="J193" s="169">
        <f>+SUM(J194:K198)</f>
        <v>0</v>
      </c>
      <c r="K193" s="170"/>
      <c r="L193" s="169">
        <f>+SUM(L194:M198)</f>
        <v>0</v>
      </c>
      <c r="M193" s="170"/>
      <c r="N193" s="169">
        <f>+SUM(N194:O198)</f>
        <v>0</v>
      </c>
      <c r="O193" s="170"/>
      <c r="P193" s="169">
        <f>+SUM(P194:Q198)</f>
        <v>0</v>
      </c>
      <c r="Q193" s="170"/>
      <c r="R193" s="169">
        <f>+SUM(R194:S198)</f>
        <v>0</v>
      </c>
      <c r="S193" s="170"/>
      <c r="T193" s="134">
        <f>+SUM(T194:U198)</f>
        <v>0</v>
      </c>
      <c r="U193" s="135"/>
      <c r="V193" s="23">
        <f t="shared" si="170"/>
        <v>0</v>
      </c>
      <c r="AA193" s="151" t="s">
        <v>21</v>
      </c>
      <c r="AB193" s="152"/>
      <c r="AC193" s="169"/>
      <c r="AD193" s="170"/>
      <c r="AE193" s="169"/>
      <c r="AF193" s="170"/>
      <c r="AG193" s="169"/>
      <c r="AH193" s="170"/>
      <c r="AI193" s="169"/>
      <c r="AJ193" s="170"/>
      <c r="AK193" s="169"/>
      <c r="AL193" s="170"/>
      <c r="AM193" s="169"/>
      <c r="AN193" s="170"/>
      <c r="AO193" s="134"/>
      <c r="AP193" s="135"/>
      <c r="AQ193" s="23"/>
    </row>
    <row r="194" spans="2:43" hidden="1" outlineLevel="1">
      <c r="B194" s="137" t="s">
        <v>22</v>
      </c>
      <c r="C194" s="137"/>
      <c r="D194" s="134">
        <f t="shared" ref="D194:D199" si="182">ROUND(AC194*$C$154,0)</f>
        <v>0</v>
      </c>
      <c r="E194" s="135"/>
      <c r="F194" s="164">
        <f t="shared" ref="F194:F199" si="183">ROUND(AE194*$C$154,0)</f>
        <v>0</v>
      </c>
      <c r="G194" s="165"/>
      <c r="H194" s="164">
        <f t="shared" ref="H194:H199" si="184">ROUND(AG194*$C$154,0)</f>
        <v>0</v>
      </c>
      <c r="I194" s="165"/>
      <c r="J194" s="134">
        <f t="shared" ref="J194:J199" si="185">ROUND(AE194*$C$154,0)</f>
        <v>0</v>
      </c>
      <c r="K194" s="135"/>
      <c r="L194" s="134">
        <f t="shared" ref="L194:L199" si="186">ROUND(AG194*$C$154,0)</f>
        <v>0</v>
      </c>
      <c r="M194" s="135"/>
      <c r="N194" s="134">
        <f t="shared" ref="N194:N199" si="187">ROUND(AI194*$C$154,0)</f>
        <v>0</v>
      </c>
      <c r="O194" s="135"/>
      <c r="P194" s="134">
        <f t="shared" ref="P194:P199" si="188">ROUND(AK194*$C$154,0)</f>
        <v>0</v>
      </c>
      <c r="Q194" s="135"/>
      <c r="R194" s="134">
        <f t="shared" ref="R194:R199" si="189">ROUND(AM194*$C$154,0)</f>
        <v>0</v>
      </c>
      <c r="S194" s="135"/>
      <c r="T194" s="134">
        <f t="shared" ref="T194:T199" si="190">ROUND(AO194*$C$154,0)</f>
        <v>0</v>
      </c>
      <c r="U194" s="135"/>
      <c r="V194" s="23">
        <f t="shared" si="170"/>
        <v>0</v>
      </c>
      <c r="AA194" s="137" t="s">
        <v>22</v>
      </c>
      <c r="AB194" s="137"/>
      <c r="AC194" s="134"/>
      <c r="AD194" s="135"/>
      <c r="AE194" s="134"/>
      <c r="AF194" s="135"/>
      <c r="AG194" s="134"/>
      <c r="AH194" s="135"/>
      <c r="AI194" s="134"/>
      <c r="AJ194" s="135"/>
      <c r="AK194" s="134"/>
      <c r="AL194" s="135"/>
      <c r="AM194" s="134"/>
      <c r="AN194" s="135"/>
      <c r="AO194" s="134"/>
      <c r="AP194" s="135"/>
      <c r="AQ194" s="23"/>
    </row>
    <row r="195" spans="2:43" hidden="1" outlineLevel="1">
      <c r="B195" s="137" t="s">
        <v>23</v>
      </c>
      <c r="C195" s="137"/>
      <c r="D195" s="134">
        <f t="shared" si="182"/>
        <v>0</v>
      </c>
      <c r="E195" s="135"/>
      <c r="F195" s="164">
        <f t="shared" si="183"/>
        <v>0</v>
      </c>
      <c r="G195" s="165"/>
      <c r="H195" s="164">
        <f t="shared" si="184"/>
        <v>0</v>
      </c>
      <c r="I195" s="165"/>
      <c r="J195" s="134">
        <f t="shared" si="185"/>
        <v>0</v>
      </c>
      <c r="K195" s="135"/>
      <c r="L195" s="134">
        <f t="shared" si="186"/>
        <v>0</v>
      </c>
      <c r="M195" s="135"/>
      <c r="N195" s="134">
        <f t="shared" si="187"/>
        <v>0</v>
      </c>
      <c r="O195" s="135"/>
      <c r="P195" s="134">
        <f t="shared" si="188"/>
        <v>0</v>
      </c>
      <c r="Q195" s="135"/>
      <c r="R195" s="134">
        <f t="shared" si="189"/>
        <v>0</v>
      </c>
      <c r="S195" s="135"/>
      <c r="T195" s="134">
        <f t="shared" si="190"/>
        <v>0</v>
      </c>
      <c r="U195" s="135"/>
      <c r="V195" s="23">
        <f t="shared" si="170"/>
        <v>0</v>
      </c>
      <c r="AA195" s="137" t="s">
        <v>23</v>
      </c>
      <c r="AB195" s="137"/>
      <c r="AC195" s="134"/>
      <c r="AD195" s="135"/>
      <c r="AE195" s="134"/>
      <c r="AF195" s="135"/>
      <c r="AG195" s="134"/>
      <c r="AH195" s="135"/>
      <c r="AI195" s="134"/>
      <c r="AJ195" s="135"/>
      <c r="AK195" s="134"/>
      <c r="AL195" s="135"/>
      <c r="AM195" s="134"/>
      <c r="AN195" s="135"/>
      <c r="AO195" s="134"/>
      <c r="AP195" s="135"/>
      <c r="AQ195" s="23"/>
    </row>
    <row r="196" spans="2:43" hidden="1" outlineLevel="1">
      <c r="B196" s="133" t="s">
        <v>15</v>
      </c>
      <c r="C196" s="133"/>
      <c r="D196" s="134">
        <f t="shared" si="182"/>
        <v>0</v>
      </c>
      <c r="E196" s="135"/>
      <c r="F196" s="164">
        <f t="shared" si="183"/>
        <v>0</v>
      </c>
      <c r="G196" s="165"/>
      <c r="H196" s="164">
        <f t="shared" si="184"/>
        <v>0</v>
      </c>
      <c r="I196" s="165"/>
      <c r="J196" s="134">
        <f t="shared" si="185"/>
        <v>0</v>
      </c>
      <c r="K196" s="135"/>
      <c r="L196" s="134">
        <f t="shared" si="186"/>
        <v>0</v>
      </c>
      <c r="M196" s="135"/>
      <c r="N196" s="134">
        <f t="shared" si="187"/>
        <v>0</v>
      </c>
      <c r="O196" s="135"/>
      <c r="P196" s="134">
        <f t="shared" si="188"/>
        <v>0</v>
      </c>
      <c r="Q196" s="135"/>
      <c r="R196" s="134">
        <f t="shared" si="189"/>
        <v>0</v>
      </c>
      <c r="S196" s="135"/>
      <c r="T196" s="134">
        <f t="shared" si="190"/>
        <v>0</v>
      </c>
      <c r="U196" s="135"/>
      <c r="V196" s="23">
        <f t="shared" si="170"/>
        <v>0</v>
      </c>
      <c r="AA196" s="133" t="s">
        <v>15</v>
      </c>
      <c r="AB196" s="133"/>
      <c r="AC196" s="134"/>
      <c r="AD196" s="135"/>
      <c r="AE196" s="134"/>
      <c r="AF196" s="135"/>
      <c r="AG196" s="134"/>
      <c r="AH196" s="135"/>
      <c r="AI196" s="134"/>
      <c r="AJ196" s="135"/>
      <c r="AK196" s="134"/>
      <c r="AL196" s="135"/>
      <c r="AM196" s="134"/>
      <c r="AN196" s="135"/>
      <c r="AO196" s="134"/>
      <c r="AP196" s="135"/>
      <c r="AQ196" s="23"/>
    </row>
    <row r="197" spans="2:43" hidden="1" outlineLevel="1">
      <c r="B197" s="137" t="s">
        <v>19</v>
      </c>
      <c r="C197" s="137"/>
      <c r="D197" s="134">
        <f t="shared" si="182"/>
        <v>0</v>
      </c>
      <c r="E197" s="135"/>
      <c r="F197" s="164">
        <f t="shared" si="183"/>
        <v>0</v>
      </c>
      <c r="G197" s="165"/>
      <c r="H197" s="164">
        <f t="shared" si="184"/>
        <v>0</v>
      </c>
      <c r="I197" s="165"/>
      <c r="J197" s="134">
        <f t="shared" si="185"/>
        <v>0</v>
      </c>
      <c r="K197" s="135"/>
      <c r="L197" s="134">
        <f t="shared" si="186"/>
        <v>0</v>
      </c>
      <c r="M197" s="135"/>
      <c r="N197" s="134">
        <f t="shared" si="187"/>
        <v>0</v>
      </c>
      <c r="O197" s="135"/>
      <c r="P197" s="134">
        <f t="shared" si="188"/>
        <v>0</v>
      </c>
      <c r="Q197" s="135"/>
      <c r="R197" s="134">
        <f t="shared" si="189"/>
        <v>0</v>
      </c>
      <c r="S197" s="135"/>
      <c r="T197" s="134">
        <f t="shared" si="190"/>
        <v>0</v>
      </c>
      <c r="U197" s="135"/>
      <c r="V197" s="23">
        <f t="shared" si="170"/>
        <v>0</v>
      </c>
      <c r="AA197" s="137" t="s">
        <v>19</v>
      </c>
      <c r="AB197" s="137"/>
      <c r="AC197" s="134"/>
      <c r="AD197" s="135"/>
      <c r="AE197" s="134"/>
      <c r="AF197" s="135"/>
      <c r="AG197" s="134"/>
      <c r="AH197" s="135"/>
      <c r="AI197" s="134"/>
      <c r="AJ197" s="135"/>
      <c r="AK197" s="134"/>
      <c r="AL197" s="135"/>
      <c r="AM197" s="134"/>
      <c r="AN197" s="135"/>
      <c r="AO197" s="134"/>
      <c r="AP197" s="135"/>
      <c r="AQ197" s="23"/>
    </row>
    <row r="198" spans="2:43" hidden="1" outlineLevel="1">
      <c r="B198" s="133" t="s">
        <v>20</v>
      </c>
      <c r="C198" s="133"/>
      <c r="D198" s="134">
        <f t="shared" si="182"/>
        <v>0</v>
      </c>
      <c r="E198" s="135"/>
      <c r="F198" s="164">
        <f t="shared" si="183"/>
        <v>0</v>
      </c>
      <c r="G198" s="165"/>
      <c r="H198" s="164">
        <f t="shared" si="184"/>
        <v>0</v>
      </c>
      <c r="I198" s="165"/>
      <c r="J198" s="134">
        <f t="shared" si="185"/>
        <v>0</v>
      </c>
      <c r="K198" s="135"/>
      <c r="L198" s="134">
        <f t="shared" si="186"/>
        <v>0</v>
      </c>
      <c r="M198" s="135"/>
      <c r="N198" s="134">
        <f t="shared" si="187"/>
        <v>0</v>
      </c>
      <c r="O198" s="135"/>
      <c r="P198" s="134">
        <f t="shared" si="188"/>
        <v>0</v>
      </c>
      <c r="Q198" s="135"/>
      <c r="R198" s="134">
        <f t="shared" si="189"/>
        <v>0</v>
      </c>
      <c r="S198" s="135"/>
      <c r="T198" s="134">
        <f t="shared" si="190"/>
        <v>0</v>
      </c>
      <c r="U198" s="135"/>
      <c r="V198" s="23">
        <f t="shared" si="170"/>
        <v>0</v>
      </c>
      <c r="AA198" s="133" t="s">
        <v>20</v>
      </c>
      <c r="AB198" s="133"/>
      <c r="AC198" s="134"/>
      <c r="AD198" s="135"/>
      <c r="AE198" s="134"/>
      <c r="AF198" s="135"/>
      <c r="AG198" s="134"/>
      <c r="AH198" s="135"/>
      <c r="AI198" s="134"/>
      <c r="AJ198" s="135"/>
      <c r="AK198" s="134"/>
      <c r="AL198" s="135"/>
      <c r="AM198" s="134"/>
      <c r="AN198" s="135"/>
      <c r="AO198" s="134"/>
      <c r="AP198" s="135"/>
      <c r="AQ198" s="23"/>
    </row>
    <row r="199" spans="2:43" hidden="1" outlineLevel="1">
      <c r="B199" s="153" t="s">
        <v>24</v>
      </c>
      <c r="C199" s="154"/>
      <c r="D199" s="134">
        <f t="shared" si="182"/>
        <v>0</v>
      </c>
      <c r="E199" s="135"/>
      <c r="F199" s="164">
        <f t="shared" si="183"/>
        <v>0</v>
      </c>
      <c r="G199" s="165"/>
      <c r="H199" s="164">
        <f t="shared" si="184"/>
        <v>0</v>
      </c>
      <c r="I199" s="165"/>
      <c r="J199" s="134">
        <f t="shared" si="185"/>
        <v>0</v>
      </c>
      <c r="K199" s="135"/>
      <c r="L199" s="134">
        <f t="shared" si="186"/>
        <v>0</v>
      </c>
      <c r="M199" s="135"/>
      <c r="N199" s="134">
        <f t="shared" si="187"/>
        <v>0</v>
      </c>
      <c r="O199" s="135"/>
      <c r="P199" s="134">
        <f t="shared" si="188"/>
        <v>0</v>
      </c>
      <c r="Q199" s="135"/>
      <c r="R199" s="134">
        <f t="shared" si="189"/>
        <v>0</v>
      </c>
      <c r="S199" s="135"/>
      <c r="T199" s="134">
        <f t="shared" si="190"/>
        <v>0</v>
      </c>
      <c r="U199" s="135"/>
      <c r="V199" s="23">
        <f t="shared" si="170"/>
        <v>0</v>
      </c>
      <c r="AA199" s="153" t="s">
        <v>24</v>
      </c>
      <c r="AB199" s="154"/>
      <c r="AC199" s="134"/>
      <c r="AD199" s="135"/>
      <c r="AE199" s="134"/>
      <c r="AF199" s="135"/>
      <c r="AG199" s="134"/>
      <c r="AH199" s="135"/>
      <c r="AI199" s="134"/>
      <c r="AJ199" s="135"/>
      <c r="AK199" s="134"/>
      <c r="AL199" s="135"/>
      <c r="AM199" s="134"/>
      <c r="AN199" s="135"/>
      <c r="AO199" s="134"/>
      <c r="AP199" s="135"/>
      <c r="AQ199" s="23"/>
    </row>
    <row r="200" spans="2:43" hidden="1" outlineLevel="1">
      <c r="B200" s="156" t="s">
        <v>34</v>
      </c>
      <c r="C200" s="156"/>
      <c r="D200" s="169">
        <f>+D183+D193+D199</f>
        <v>0</v>
      </c>
      <c r="E200" s="170"/>
      <c r="F200" s="162">
        <f t="shared" ref="F200" si="191">+F183+F193+F199</f>
        <v>0</v>
      </c>
      <c r="G200" s="163"/>
      <c r="H200" s="162">
        <f t="shared" ref="H200" si="192">+H183+H193+H199</f>
        <v>0</v>
      </c>
      <c r="I200" s="163"/>
      <c r="J200" s="169">
        <f>+J183+J193+J199</f>
        <v>0</v>
      </c>
      <c r="K200" s="170"/>
      <c r="L200" s="169">
        <f>+L183+L193+L199</f>
        <v>0</v>
      </c>
      <c r="M200" s="170"/>
      <c r="N200" s="169">
        <f>+N183+N193+N199</f>
        <v>0</v>
      </c>
      <c r="O200" s="170"/>
      <c r="P200" s="169">
        <f>+P183+P193+P199</f>
        <v>0</v>
      </c>
      <c r="Q200" s="170"/>
      <c r="R200" s="169">
        <f>+R183+R193+R199</f>
        <v>0</v>
      </c>
      <c r="S200" s="170"/>
      <c r="T200" s="134">
        <f>+T183+T193+T199</f>
        <v>0</v>
      </c>
      <c r="U200" s="135"/>
      <c r="V200" s="23">
        <f t="shared" si="170"/>
        <v>0</v>
      </c>
      <c r="AA200" s="156" t="s">
        <v>34</v>
      </c>
      <c r="AB200" s="156"/>
      <c r="AC200" s="169"/>
      <c r="AD200" s="170"/>
      <c r="AE200" s="169"/>
      <c r="AF200" s="170"/>
      <c r="AG200" s="169"/>
      <c r="AH200" s="170"/>
      <c r="AI200" s="169"/>
      <c r="AJ200" s="170"/>
      <c r="AK200" s="169"/>
      <c r="AL200" s="170"/>
      <c r="AM200" s="169"/>
      <c r="AN200" s="170"/>
      <c r="AO200" s="134"/>
      <c r="AP200" s="135"/>
      <c r="AQ200" s="23"/>
    </row>
    <row r="201" spans="2:43" hidden="1" outlineLevel="1">
      <c r="Y201" s="21">
        <f>+T174-V200</f>
        <v>0</v>
      </c>
    </row>
    <row r="202" spans="2:43" hidden="1" outlineLevel="1"/>
    <row r="203" spans="2:43" collapsed="1">
      <c r="B203" s="2">
        <v>4</v>
      </c>
    </row>
    <row r="204" spans="2:43">
      <c r="B204" s="185" t="str">
        <f>"【"&amp;入力・チェックシート!B12&amp;"】"</f>
        <v>【市町村総合事務組合 特別会計】</v>
      </c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</row>
    <row r="205" spans="2:43">
      <c r="C205" s="61">
        <f>+入力・チェックシート!C12</f>
        <v>1.15E-2</v>
      </c>
      <c r="D205" s="61">
        <f>+入力・チェックシート!D12</f>
        <v>1.0700000000000001E-2</v>
      </c>
    </row>
    <row r="206" spans="2:43" ht="16.5">
      <c r="B206" s="4" t="s">
        <v>4</v>
      </c>
      <c r="C206" s="5"/>
      <c r="D206" s="6"/>
      <c r="E206" s="6"/>
      <c r="F206" s="48"/>
      <c r="G206" s="48"/>
      <c r="H206" s="48"/>
      <c r="I206" s="4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1" t="s">
        <v>0</v>
      </c>
      <c r="V206" s="6"/>
      <c r="AA206" s="4" t="s">
        <v>4</v>
      </c>
      <c r="AB206" s="5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1" t="s">
        <v>0</v>
      </c>
      <c r="AQ206" s="6"/>
    </row>
    <row r="207" spans="2:43" ht="45" customHeight="1">
      <c r="B207" s="130" t="s">
        <v>5</v>
      </c>
      <c r="C207" s="130"/>
      <c r="D207" s="136" t="s">
        <v>6</v>
      </c>
      <c r="E207" s="129"/>
      <c r="F207" s="167" t="s">
        <v>493</v>
      </c>
      <c r="G207" s="168"/>
      <c r="H207" s="167" t="s">
        <v>494</v>
      </c>
      <c r="I207" s="168"/>
      <c r="J207" s="136" t="s">
        <v>35</v>
      </c>
      <c r="K207" s="129"/>
      <c r="L207" s="136" t="s">
        <v>7</v>
      </c>
      <c r="M207" s="129"/>
      <c r="N207" s="136" t="s">
        <v>36</v>
      </c>
      <c r="O207" s="129"/>
      <c r="P207" s="136" t="s">
        <v>8</v>
      </c>
      <c r="Q207" s="129"/>
      <c r="R207" s="129" t="s">
        <v>9</v>
      </c>
      <c r="S207" s="130"/>
      <c r="T207" s="131" t="s">
        <v>10</v>
      </c>
      <c r="U207" s="132"/>
      <c r="V207" s="7"/>
      <c r="AA207" s="187" t="s">
        <v>5</v>
      </c>
      <c r="AB207" s="187"/>
      <c r="AC207" s="191" t="s">
        <v>6</v>
      </c>
      <c r="AD207" s="188"/>
      <c r="AE207" s="191" t="s">
        <v>35</v>
      </c>
      <c r="AF207" s="188"/>
      <c r="AG207" s="191" t="s">
        <v>7</v>
      </c>
      <c r="AH207" s="188"/>
      <c r="AI207" s="191" t="s">
        <v>36</v>
      </c>
      <c r="AJ207" s="188"/>
      <c r="AK207" s="191" t="s">
        <v>8</v>
      </c>
      <c r="AL207" s="188"/>
      <c r="AM207" s="188" t="s">
        <v>9</v>
      </c>
      <c r="AN207" s="187"/>
      <c r="AO207" s="189" t="s">
        <v>10</v>
      </c>
      <c r="AP207" s="190"/>
      <c r="AQ207" s="7"/>
    </row>
    <row r="208" spans="2:43">
      <c r="B208" s="133" t="s">
        <v>11</v>
      </c>
      <c r="C208" s="133"/>
      <c r="D208" s="134">
        <f>+SUM(D209:E217)</f>
        <v>0</v>
      </c>
      <c r="E208" s="135"/>
      <c r="F208" s="164">
        <f t="shared" ref="F208" si="193">+SUM(F209:G217)</f>
        <v>0</v>
      </c>
      <c r="G208" s="165"/>
      <c r="H208" s="164">
        <f t="shared" ref="H208" si="194">+SUM(H209:I217)</f>
        <v>0</v>
      </c>
      <c r="I208" s="165"/>
      <c r="J208" s="134">
        <f>+SUM(J209:K217)</f>
        <v>0</v>
      </c>
      <c r="K208" s="135"/>
      <c r="L208" s="134">
        <f>+SUM(L209:M217)</f>
        <v>0</v>
      </c>
      <c r="M208" s="135"/>
      <c r="N208" s="134">
        <f t="shared" ref="N208:N225" si="195">+D208+J208-L208</f>
        <v>0</v>
      </c>
      <c r="O208" s="135"/>
      <c r="P208" s="134">
        <f>+SUM(P209:Q217)</f>
        <v>0</v>
      </c>
      <c r="Q208" s="135"/>
      <c r="R208" s="134">
        <f>+SUM(R209:S217)</f>
        <v>0</v>
      </c>
      <c r="S208" s="135"/>
      <c r="T208" s="134">
        <f>+N208-P208</f>
        <v>0</v>
      </c>
      <c r="U208" s="135"/>
      <c r="V208" s="7"/>
      <c r="AA208" s="133" t="s">
        <v>11</v>
      </c>
      <c r="AB208" s="133"/>
      <c r="AC208" s="134"/>
      <c r="AD208" s="135"/>
      <c r="AE208" s="134"/>
      <c r="AF208" s="135"/>
      <c r="AG208" s="134"/>
      <c r="AH208" s="135"/>
      <c r="AI208" s="134"/>
      <c r="AJ208" s="135"/>
      <c r="AK208" s="134"/>
      <c r="AL208" s="135"/>
      <c r="AM208" s="134"/>
      <c r="AN208" s="135"/>
      <c r="AO208" s="134"/>
      <c r="AP208" s="135"/>
      <c r="AQ208" s="7"/>
    </row>
    <row r="209" spans="2:43">
      <c r="B209" s="133" t="s">
        <v>12</v>
      </c>
      <c r="C209" s="133"/>
      <c r="D209" s="134">
        <f>ROUND(AC209*$D$205,0)</f>
        <v>0</v>
      </c>
      <c r="E209" s="135"/>
      <c r="F209" s="164">
        <f>ROUND(AC209*$C$205,0)</f>
        <v>0</v>
      </c>
      <c r="G209" s="165"/>
      <c r="H209" s="164">
        <f>+F209-D209</f>
        <v>0</v>
      </c>
      <c r="I209" s="165"/>
      <c r="J209" s="134">
        <f>ROUND(AE209*$C$205,0)+IF(H209&gt;0,H209,0)</f>
        <v>0</v>
      </c>
      <c r="K209" s="135"/>
      <c r="L209" s="134">
        <f>ROUND(AG209*$C$205,0)+IF(H209&lt;0,-H209,0)</f>
        <v>0</v>
      </c>
      <c r="M209" s="135"/>
      <c r="N209" s="134">
        <f t="shared" si="195"/>
        <v>0</v>
      </c>
      <c r="O209" s="135"/>
      <c r="P209" s="134">
        <f t="shared" ref="P209:P217" si="196">ROUND(AK209*$C$205,0)</f>
        <v>0</v>
      </c>
      <c r="Q209" s="135"/>
      <c r="R209" s="134">
        <f t="shared" ref="R209:R217" si="197">ROUND(AM209*$C$205,0)</f>
        <v>0</v>
      </c>
      <c r="S209" s="135"/>
      <c r="T209" s="134">
        <f>+N209-P209</f>
        <v>0</v>
      </c>
      <c r="U209" s="135"/>
      <c r="V209" s="7"/>
      <c r="AA209" s="133" t="s">
        <v>12</v>
      </c>
      <c r="AB209" s="133"/>
      <c r="AC209" s="134"/>
      <c r="AD209" s="135"/>
      <c r="AE209" s="134"/>
      <c r="AF209" s="135"/>
      <c r="AG209" s="134"/>
      <c r="AH209" s="135"/>
      <c r="AI209" s="134"/>
      <c r="AJ209" s="135"/>
      <c r="AK209" s="134"/>
      <c r="AL209" s="135"/>
      <c r="AM209" s="134"/>
      <c r="AN209" s="135"/>
      <c r="AO209" s="134"/>
      <c r="AP209" s="135"/>
      <c r="AQ209" s="7"/>
    </row>
    <row r="210" spans="2:43">
      <c r="B210" s="137" t="s">
        <v>13</v>
      </c>
      <c r="C210" s="137"/>
      <c r="D210" s="134">
        <f t="shared" ref="D210:D217" si="198">ROUND(AC210*$D$205,0)</f>
        <v>0</v>
      </c>
      <c r="E210" s="135"/>
      <c r="F210" s="164">
        <f t="shared" ref="F210:F217" si="199">ROUND(AC210*$C$205,0)</f>
        <v>0</v>
      </c>
      <c r="G210" s="165"/>
      <c r="H210" s="164">
        <f t="shared" ref="H210:H217" si="200">+F210-D210</f>
        <v>0</v>
      </c>
      <c r="I210" s="165"/>
      <c r="J210" s="134">
        <f t="shared" ref="J210:J217" si="201">ROUND(AE210*$C$205,0)+IF(H210&gt;0,H210,0)</f>
        <v>0</v>
      </c>
      <c r="K210" s="135"/>
      <c r="L210" s="134">
        <f t="shared" ref="L210:L217" si="202">ROUND(AG210*$C$205,0)+IF(H210&lt;0,-H210,0)</f>
        <v>0</v>
      </c>
      <c r="M210" s="135"/>
      <c r="N210" s="134">
        <f t="shared" si="195"/>
        <v>0</v>
      </c>
      <c r="O210" s="135"/>
      <c r="P210" s="134">
        <f t="shared" si="196"/>
        <v>0</v>
      </c>
      <c r="Q210" s="135"/>
      <c r="R210" s="134">
        <f t="shared" si="197"/>
        <v>0</v>
      </c>
      <c r="S210" s="135"/>
      <c r="T210" s="134">
        <f t="shared" ref="T210:T224" si="203">+N210-P210</f>
        <v>0</v>
      </c>
      <c r="U210" s="135"/>
      <c r="V210" s="7"/>
      <c r="AA210" s="137" t="s">
        <v>13</v>
      </c>
      <c r="AB210" s="137"/>
      <c r="AC210" s="134"/>
      <c r="AD210" s="135"/>
      <c r="AE210" s="134"/>
      <c r="AF210" s="135"/>
      <c r="AG210" s="134"/>
      <c r="AH210" s="135"/>
      <c r="AI210" s="134"/>
      <c r="AJ210" s="135"/>
      <c r="AK210" s="134"/>
      <c r="AL210" s="135"/>
      <c r="AM210" s="134"/>
      <c r="AN210" s="135"/>
      <c r="AO210" s="134"/>
      <c r="AP210" s="135"/>
      <c r="AQ210" s="7"/>
    </row>
    <row r="211" spans="2:43">
      <c r="B211" s="137" t="s">
        <v>14</v>
      </c>
      <c r="C211" s="137"/>
      <c r="D211" s="134">
        <f t="shared" si="198"/>
        <v>0</v>
      </c>
      <c r="E211" s="135"/>
      <c r="F211" s="164">
        <f t="shared" si="199"/>
        <v>0</v>
      </c>
      <c r="G211" s="165"/>
      <c r="H211" s="164">
        <f t="shared" si="200"/>
        <v>0</v>
      </c>
      <c r="I211" s="165"/>
      <c r="J211" s="134">
        <f t="shared" si="201"/>
        <v>0</v>
      </c>
      <c r="K211" s="135"/>
      <c r="L211" s="134">
        <f t="shared" si="202"/>
        <v>0</v>
      </c>
      <c r="M211" s="135"/>
      <c r="N211" s="134">
        <f t="shared" si="195"/>
        <v>0</v>
      </c>
      <c r="O211" s="135"/>
      <c r="P211" s="134">
        <f t="shared" si="196"/>
        <v>0</v>
      </c>
      <c r="Q211" s="135"/>
      <c r="R211" s="134">
        <f t="shared" si="197"/>
        <v>0</v>
      </c>
      <c r="S211" s="135"/>
      <c r="T211" s="134">
        <f t="shared" si="203"/>
        <v>0</v>
      </c>
      <c r="U211" s="135"/>
      <c r="V211" s="7"/>
      <c r="AA211" s="137" t="s">
        <v>14</v>
      </c>
      <c r="AB211" s="137"/>
      <c r="AC211" s="134"/>
      <c r="AD211" s="135"/>
      <c r="AE211" s="134"/>
      <c r="AF211" s="135"/>
      <c r="AG211" s="134"/>
      <c r="AH211" s="135"/>
      <c r="AI211" s="134"/>
      <c r="AJ211" s="135"/>
      <c r="AK211" s="134"/>
      <c r="AL211" s="135"/>
      <c r="AM211" s="134"/>
      <c r="AN211" s="135"/>
      <c r="AO211" s="134"/>
      <c r="AP211" s="135"/>
      <c r="AQ211" s="7"/>
    </row>
    <row r="212" spans="2:43">
      <c r="B212" s="133" t="s">
        <v>15</v>
      </c>
      <c r="C212" s="133"/>
      <c r="D212" s="134">
        <f t="shared" si="198"/>
        <v>0</v>
      </c>
      <c r="E212" s="135"/>
      <c r="F212" s="164">
        <f t="shared" si="199"/>
        <v>0</v>
      </c>
      <c r="G212" s="165"/>
      <c r="H212" s="164">
        <f t="shared" si="200"/>
        <v>0</v>
      </c>
      <c r="I212" s="165"/>
      <c r="J212" s="134">
        <f t="shared" si="201"/>
        <v>0</v>
      </c>
      <c r="K212" s="135"/>
      <c r="L212" s="134">
        <f t="shared" si="202"/>
        <v>0</v>
      </c>
      <c r="M212" s="135"/>
      <c r="N212" s="134">
        <f t="shared" si="195"/>
        <v>0</v>
      </c>
      <c r="O212" s="135"/>
      <c r="P212" s="134">
        <f t="shared" si="196"/>
        <v>0</v>
      </c>
      <c r="Q212" s="135"/>
      <c r="R212" s="134">
        <f t="shared" si="197"/>
        <v>0</v>
      </c>
      <c r="S212" s="135"/>
      <c r="T212" s="134">
        <f t="shared" si="203"/>
        <v>0</v>
      </c>
      <c r="U212" s="135"/>
      <c r="V212" s="7"/>
      <c r="AA212" s="133" t="s">
        <v>15</v>
      </c>
      <c r="AB212" s="133"/>
      <c r="AC212" s="134"/>
      <c r="AD212" s="135"/>
      <c r="AE212" s="134"/>
      <c r="AF212" s="135"/>
      <c r="AG212" s="134"/>
      <c r="AH212" s="135"/>
      <c r="AI212" s="134"/>
      <c r="AJ212" s="135"/>
      <c r="AK212" s="134"/>
      <c r="AL212" s="135"/>
      <c r="AM212" s="134"/>
      <c r="AN212" s="135"/>
      <c r="AO212" s="134"/>
      <c r="AP212" s="135"/>
      <c r="AQ212" s="7"/>
    </row>
    <row r="213" spans="2:43">
      <c r="B213" s="141" t="s">
        <v>16</v>
      </c>
      <c r="C213" s="141"/>
      <c r="D213" s="134">
        <f t="shared" si="198"/>
        <v>0</v>
      </c>
      <c r="E213" s="135"/>
      <c r="F213" s="164">
        <f t="shared" si="199"/>
        <v>0</v>
      </c>
      <c r="G213" s="165"/>
      <c r="H213" s="164">
        <f t="shared" si="200"/>
        <v>0</v>
      </c>
      <c r="I213" s="165"/>
      <c r="J213" s="134">
        <f t="shared" si="201"/>
        <v>0</v>
      </c>
      <c r="K213" s="135"/>
      <c r="L213" s="134">
        <f t="shared" si="202"/>
        <v>0</v>
      </c>
      <c r="M213" s="135"/>
      <c r="N213" s="134">
        <f t="shared" si="195"/>
        <v>0</v>
      </c>
      <c r="O213" s="135"/>
      <c r="P213" s="134">
        <f t="shared" si="196"/>
        <v>0</v>
      </c>
      <c r="Q213" s="135"/>
      <c r="R213" s="134">
        <f t="shared" si="197"/>
        <v>0</v>
      </c>
      <c r="S213" s="135"/>
      <c r="T213" s="134">
        <f t="shared" si="203"/>
        <v>0</v>
      </c>
      <c r="U213" s="135"/>
      <c r="V213" s="7"/>
      <c r="AA213" s="137" t="s">
        <v>16</v>
      </c>
      <c r="AB213" s="137"/>
      <c r="AC213" s="134"/>
      <c r="AD213" s="135"/>
      <c r="AE213" s="134"/>
      <c r="AF213" s="135"/>
      <c r="AG213" s="134"/>
      <c r="AH213" s="135"/>
      <c r="AI213" s="134"/>
      <c r="AJ213" s="135"/>
      <c r="AK213" s="134"/>
      <c r="AL213" s="135"/>
      <c r="AM213" s="134"/>
      <c r="AN213" s="135"/>
      <c r="AO213" s="134"/>
      <c r="AP213" s="135"/>
      <c r="AQ213" s="7"/>
    </row>
    <row r="214" spans="2:43">
      <c r="B214" s="140" t="s">
        <v>17</v>
      </c>
      <c r="C214" s="140"/>
      <c r="D214" s="134">
        <f t="shared" si="198"/>
        <v>0</v>
      </c>
      <c r="E214" s="135"/>
      <c r="F214" s="164">
        <f t="shared" si="199"/>
        <v>0</v>
      </c>
      <c r="G214" s="165"/>
      <c r="H214" s="164">
        <f t="shared" si="200"/>
        <v>0</v>
      </c>
      <c r="I214" s="165"/>
      <c r="J214" s="134">
        <f t="shared" si="201"/>
        <v>0</v>
      </c>
      <c r="K214" s="135"/>
      <c r="L214" s="134">
        <f t="shared" si="202"/>
        <v>0</v>
      </c>
      <c r="M214" s="135"/>
      <c r="N214" s="134">
        <f t="shared" si="195"/>
        <v>0</v>
      </c>
      <c r="O214" s="135"/>
      <c r="P214" s="134">
        <f t="shared" si="196"/>
        <v>0</v>
      </c>
      <c r="Q214" s="135"/>
      <c r="R214" s="134">
        <f t="shared" si="197"/>
        <v>0</v>
      </c>
      <c r="S214" s="135"/>
      <c r="T214" s="134">
        <f t="shared" si="203"/>
        <v>0</v>
      </c>
      <c r="U214" s="135"/>
      <c r="V214" s="7"/>
      <c r="AA214" s="133" t="s">
        <v>17</v>
      </c>
      <c r="AB214" s="133"/>
      <c r="AC214" s="134"/>
      <c r="AD214" s="135"/>
      <c r="AE214" s="134"/>
      <c r="AF214" s="135"/>
      <c r="AG214" s="134"/>
      <c r="AH214" s="135"/>
      <c r="AI214" s="134"/>
      <c r="AJ214" s="135"/>
      <c r="AK214" s="134"/>
      <c r="AL214" s="135"/>
      <c r="AM214" s="134"/>
      <c r="AN214" s="135"/>
      <c r="AO214" s="134"/>
      <c r="AP214" s="135"/>
      <c r="AQ214" s="7"/>
    </row>
    <row r="215" spans="2:43">
      <c r="B215" s="141" t="s">
        <v>18</v>
      </c>
      <c r="C215" s="141"/>
      <c r="D215" s="134">
        <f t="shared" si="198"/>
        <v>0</v>
      </c>
      <c r="E215" s="135"/>
      <c r="F215" s="164">
        <f t="shared" si="199"/>
        <v>0</v>
      </c>
      <c r="G215" s="165"/>
      <c r="H215" s="164">
        <f t="shared" si="200"/>
        <v>0</v>
      </c>
      <c r="I215" s="165"/>
      <c r="J215" s="134">
        <f t="shared" si="201"/>
        <v>0</v>
      </c>
      <c r="K215" s="135"/>
      <c r="L215" s="134">
        <f t="shared" si="202"/>
        <v>0</v>
      </c>
      <c r="M215" s="135"/>
      <c r="N215" s="134">
        <f t="shared" si="195"/>
        <v>0</v>
      </c>
      <c r="O215" s="135"/>
      <c r="P215" s="134">
        <f t="shared" si="196"/>
        <v>0</v>
      </c>
      <c r="Q215" s="135"/>
      <c r="R215" s="134">
        <f t="shared" si="197"/>
        <v>0</v>
      </c>
      <c r="S215" s="135"/>
      <c r="T215" s="134">
        <f t="shared" si="203"/>
        <v>0</v>
      </c>
      <c r="U215" s="135"/>
      <c r="V215" s="7"/>
      <c r="AA215" s="137" t="s">
        <v>18</v>
      </c>
      <c r="AB215" s="137"/>
      <c r="AC215" s="134"/>
      <c r="AD215" s="135"/>
      <c r="AE215" s="134"/>
      <c r="AF215" s="135"/>
      <c r="AG215" s="134"/>
      <c r="AH215" s="135"/>
      <c r="AI215" s="134"/>
      <c r="AJ215" s="135"/>
      <c r="AK215" s="134"/>
      <c r="AL215" s="135"/>
      <c r="AM215" s="134"/>
      <c r="AN215" s="135"/>
      <c r="AO215" s="134"/>
      <c r="AP215" s="135"/>
      <c r="AQ215" s="7"/>
    </row>
    <row r="216" spans="2:43">
      <c r="B216" s="137" t="s">
        <v>19</v>
      </c>
      <c r="C216" s="137"/>
      <c r="D216" s="134">
        <f t="shared" si="198"/>
        <v>0</v>
      </c>
      <c r="E216" s="135"/>
      <c r="F216" s="164">
        <f t="shared" si="199"/>
        <v>0</v>
      </c>
      <c r="G216" s="165"/>
      <c r="H216" s="164">
        <f t="shared" si="200"/>
        <v>0</v>
      </c>
      <c r="I216" s="165"/>
      <c r="J216" s="134">
        <f t="shared" si="201"/>
        <v>0</v>
      </c>
      <c r="K216" s="135"/>
      <c r="L216" s="134">
        <f t="shared" si="202"/>
        <v>0</v>
      </c>
      <c r="M216" s="135"/>
      <c r="N216" s="134">
        <f t="shared" si="195"/>
        <v>0</v>
      </c>
      <c r="O216" s="135"/>
      <c r="P216" s="134">
        <f t="shared" si="196"/>
        <v>0</v>
      </c>
      <c r="Q216" s="135"/>
      <c r="R216" s="134">
        <f t="shared" si="197"/>
        <v>0</v>
      </c>
      <c r="S216" s="135"/>
      <c r="T216" s="134">
        <f t="shared" si="203"/>
        <v>0</v>
      </c>
      <c r="U216" s="135"/>
      <c r="V216" s="7"/>
      <c r="AA216" s="137" t="s">
        <v>19</v>
      </c>
      <c r="AB216" s="137"/>
      <c r="AC216" s="134"/>
      <c r="AD216" s="135"/>
      <c r="AE216" s="134"/>
      <c r="AF216" s="135"/>
      <c r="AG216" s="134"/>
      <c r="AH216" s="135"/>
      <c r="AI216" s="134"/>
      <c r="AJ216" s="135"/>
      <c r="AK216" s="134"/>
      <c r="AL216" s="135"/>
      <c r="AM216" s="134"/>
      <c r="AN216" s="135"/>
      <c r="AO216" s="134"/>
      <c r="AP216" s="135"/>
      <c r="AQ216" s="7"/>
    </row>
    <row r="217" spans="2:43">
      <c r="B217" s="137" t="s">
        <v>20</v>
      </c>
      <c r="C217" s="137"/>
      <c r="D217" s="134">
        <f t="shared" si="198"/>
        <v>0</v>
      </c>
      <c r="E217" s="135"/>
      <c r="F217" s="164">
        <f t="shared" si="199"/>
        <v>0</v>
      </c>
      <c r="G217" s="165"/>
      <c r="H217" s="164">
        <f t="shared" si="200"/>
        <v>0</v>
      </c>
      <c r="I217" s="165"/>
      <c r="J217" s="134">
        <f t="shared" si="201"/>
        <v>0</v>
      </c>
      <c r="K217" s="135"/>
      <c r="L217" s="134">
        <f t="shared" si="202"/>
        <v>0</v>
      </c>
      <c r="M217" s="135"/>
      <c r="N217" s="134">
        <f t="shared" si="195"/>
        <v>0</v>
      </c>
      <c r="O217" s="135"/>
      <c r="P217" s="134">
        <f t="shared" si="196"/>
        <v>0</v>
      </c>
      <c r="Q217" s="135"/>
      <c r="R217" s="134">
        <f t="shared" si="197"/>
        <v>0</v>
      </c>
      <c r="S217" s="135"/>
      <c r="T217" s="134">
        <f t="shared" si="203"/>
        <v>0</v>
      </c>
      <c r="U217" s="135"/>
      <c r="V217" s="7"/>
      <c r="AA217" s="137" t="s">
        <v>20</v>
      </c>
      <c r="AB217" s="137"/>
      <c r="AC217" s="134"/>
      <c r="AD217" s="135"/>
      <c r="AE217" s="134"/>
      <c r="AF217" s="135"/>
      <c r="AG217" s="134"/>
      <c r="AH217" s="135"/>
      <c r="AI217" s="134"/>
      <c r="AJ217" s="135"/>
      <c r="AK217" s="134"/>
      <c r="AL217" s="135"/>
      <c r="AM217" s="134"/>
      <c r="AN217" s="135"/>
      <c r="AO217" s="134"/>
      <c r="AP217" s="135"/>
      <c r="AQ217" s="7"/>
    </row>
    <row r="218" spans="2:43">
      <c r="B218" s="142" t="s">
        <v>21</v>
      </c>
      <c r="C218" s="142"/>
      <c r="D218" s="134">
        <f>+SUM(D219:E223)</f>
        <v>0</v>
      </c>
      <c r="E218" s="135"/>
      <c r="F218" s="164">
        <f t="shared" ref="F218" si="204">+SUM(F219:G223)</f>
        <v>0</v>
      </c>
      <c r="G218" s="165"/>
      <c r="H218" s="164">
        <f t="shared" ref="H218" si="205">+SUM(H219:I223)</f>
        <v>0</v>
      </c>
      <c r="I218" s="165"/>
      <c r="J218" s="134">
        <f>+SUM(J219:K223)</f>
        <v>0</v>
      </c>
      <c r="K218" s="135"/>
      <c r="L218" s="134">
        <f>+SUM(L219:M223)</f>
        <v>0</v>
      </c>
      <c r="M218" s="135"/>
      <c r="N218" s="134">
        <f t="shared" si="195"/>
        <v>0</v>
      </c>
      <c r="O218" s="135"/>
      <c r="P218" s="134">
        <f>+SUM(P219:Q223)</f>
        <v>0</v>
      </c>
      <c r="Q218" s="135"/>
      <c r="R218" s="134">
        <f>+SUM(R219:S223)</f>
        <v>0</v>
      </c>
      <c r="S218" s="135"/>
      <c r="T218" s="134">
        <f t="shared" si="203"/>
        <v>0</v>
      </c>
      <c r="U218" s="135"/>
      <c r="V218" s="7"/>
      <c r="AA218" s="142" t="s">
        <v>21</v>
      </c>
      <c r="AB218" s="142"/>
      <c r="AC218" s="134"/>
      <c r="AD218" s="135"/>
      <c r="AE218" s="134"/>
      <c r="AF218" s="135"/>
      <c r="AG218" s="134"/>
      <c r="AH218" s="135"/>
      <c r="AI218" s="134"/>
      <c r="AJ218" s="135"/>
      <c r="AK218" s="134"/>
      <c r="AL218" s="135"/>
      <c r="AM218" s="134"/>
      <c r="AN218" s="135"/>
      <c r="AO218" s="134"/>
      <c r="AP218" s="135"/>
      <c r="AQ218" s="7"/>
    </row>
    <row r="219" spans="2:43">
      <c r="B219" s="133" t="s">
        <v>22</v>
      </c>
      <c r="C219" s="133"/>
      <c r="D219" s="134">
        <f t="shared" ref="D219:D224" si="206">ROUND(AC219*$D$205,0)</f>
        <v>0</v>
      </c>
      <c r="E219" s="135"/>
      <c r="F219" s="164">
        <f t="shared" ref="F219" si="207">ROUND(AC219*$C$205,0)</f>
        <v>0</v>
      </c>
      <c r="G219" s="165"/>
      <c r="H219" s="164">
        <f t="shared" ref="H219:H224" si="208">+F219-D219</f>
        <v>0</v>
      </c>
      <c r="I219" s="165"/>
      <c r="J219" s="134">
        <f t="shared" ref="J219" si="209">ROUND(AE219*$C$205,0)+IF(H219&gt;0,H219,0)</f>
        <v>0</v>
      </c>
      <c r="K219" s="135"/>
      <c r="L219" s="134">
        <f t="shared" ref="L219" si="210">ROUND(AG219*$C$205,0)+IF(H219&lt;0,-H219,0)</f>
        <v>0</v>
      </c>
      <c r="M219" s="135"/>
      <c r="N219" s="134">
        <f t="shared" si="195"/>
        <v>0</v>
      </c>
      <c r="O219" s="135"/>
      <c r="P219" s="134">
        <f t="shared" ref="P219:P224" si="211">ROUND(AK219*$C$205,0)</f>
        <v>0</v>
      </c>
      <c r="Q219" s="135"/>
      <c r="R219" s="134">
        <f t="shared" ref="R219:R224" si="212">ROUND(AM219*$C$205,0)</f>
        <v>0</v>
      </c>
      <c r="S219" s="135"/>
      <c r="T219" s="134">
        <f t="shared" si="203"/>
        <v>0</v>
      </c>
      <c r="U219" s="135"/>
      <c r="V219" s="7"/>
      <c r="AA219" s="133" t="s">
        <v>22</v>
      </c>
      <c r="AB219" s="133"/>
      <c r="AC219" s="134"/>
      <c r="AD219" s="135"/>
      <c r="AE219" s="134"/>
      <c r="AF219" s="135"/>
      <c r="AG219" s="134"/>
      <c r="AH219" s="135"/>
      <c r="AI219" s="134"/>
      <c r="AJ219" s="135"/>
      <c r="AK219" s="134"/>
      <c r="AL219" s="135"/>
      <c r="AM219" s="134"/>
      <c r="AN219" s="135"/>
      <c r="AO219" s="134"/>
      <c r="AP219" s="135"/>
      <c r="AQ219" s="7"/>
    </row>
    <row r="220" spans="2:43">
      <c r="B220" s="137" t="s">
        <v>23</v>
      </c>
      <c r="C220" s="137"/>
      <c r="D220" s="134">
        <f t="shared" si="206"/>
        <v>0</v>
      </c>
      <c r="E220" s="135"/>
      <c r="F220" s="164">
        <f t="shared" ref="F220:F223" si="213">ROUND(AC220*$C$205,0)</f>
        <v>0</v>
      </c>
      <c r="G220" s="165"/>
      <c r="H220" s="164">
        <f t="shared" si="208"/>
        <v>0</v>
      </c>
      <c r="I220" s="165"/>
      <c r="J220" s="134">
        <f t="shared" ref="J220:J224" si="214">ROUND(AE220*$C$205,0)+IF(H220&gt;0,H220,0)</f>
        <v>0</v>
      </c>
      <c r="K220" s="135"/>
      <c r="L220" s="134">
        <f t="shared" ref="L220:L224" si="215">ROUND(AG220*$C$205,0)+IF(H220&lt;0,-H220,0)</f>
        <v>0</v>
      </c>
      <c r="M220" s="135"/>
      <c r="N220" s="134">
        <f t="shared" si="195"/>
        <v>0</v>
      </c>
      <c r="O220" s="135"/>
      <c r="P220" s="134">
        <f t="shared" si="211"/>
        <v>0</v>
      </c>
      <c r="Q220" s="135"/>
      <c r="R220" s="134">
        <f t="shared" si="212"/>
        <v>0</v>
      </c>
      <c r="S220" s="135"/>
      <c r="T220" s="134">
        <f t="shared" si="203"/>
        <v>0</v>
      </c>
      <c r="U220" s="135"/>
      <c r="V220" s="7"/>
      <c r="AA220" s="137" t="s">
        <v>23</v>
      </c>
      <c r="AB220" s="137"/>
      <c r="AC220" s="134"/>
      <c r="AD220" s="135"/>
      <c r="AE220" s="134"/>
      <c r="AF220" s="135"/>
      <c r="AG220" s="134"/>
      <c r="AH220" s="135"/>
      <c r="AI220" s="134"/>
      <c r="AJ220" s="135"/>
      <c r="AK220" s="134"/>
      <c r="AL220" s="135"/>
      <c r="AM220" s="134"/>
      <c r="AN220" s="135"/>
      <c r="AO220" s="134"/>
      <c r="AP220" s="135"/>
      <c r="AQ220" s="7"/>
    </row>
    <row r="221" spans="2:43">
      <c r="B221" s="133" t="s">
        <v>15</v>
      </c>
      <c r="C221" s="133"/>
      <c r="D221" s="134">
        <f t="shared" si="206"/>
        <v>0</v>
      </c>
      <c r="E221" s="135"/>
      <c r="F221" s="164">
        <f t="shared" si="213"/>
        <v>0</v>
      </c>
      <c r="G221" s="165"/>
      <c r="H221" s="164">
        <f t="shared" si="208"/>
        <v>0</v>
      </c>
      <c r="I221" s="165"/>
      <c r="J221" s="134">
        <f t="shared" si="214"/>
        <v>0</v>
      </c>
      <c r="K221" s="135"/>
      <c r="L221" s="134">
        <f t="shared" si="215"/>
        <v>0</v>
      </c>
      <c r="M221" s="135"/>
      <c r="N221" s="134">
        <f t="shared" si="195"/>
        <v>0</v>
      </c>
      <c r="O221" s="135"/>
      <c r="P221" s="134">
        <f t="shared" si="211"/>
        <v>0</v>
      </c>
      <c r="Q221" s="135"/>
      <c r="R221" s="134">
        <f t="shared" si="212"/>
        <v>0</v>
      </c>
      <c r="S221" s="135"/>
      <c r="T221" s="134">
        <f t="shared" si="203"/>
        <v>0</v>
      </c>
      <c r="U221" s="135"/>
      <c r="V221" s="7"/>
      <c r="AA221" s="133" t="s">
        <v>15</v>
      </c>
      <c r="AB221" s="133"/>
      <c r="AC221" s="134"/>
      <c r="AD221" s="135"/>
      <c r="AE221" s="134"/>
      <c r="AF221" s="135"/>
      <c r="AG221" s="134"/>
      <c r="AH221" s="135"/>
      <c r="AI221" s="134"/>
      <c r="AJ221" s="135"/>
      <c r="AK221" s="134"/>
      <c r="AL221" s="135"/>
      <c r="AM221" s="134"/>
      <c r="AN221" s="135"/>
      <c r="AO221" s="134"/>
      <c r="AP221" s="135"/>
      <c r="AQ221" s="7"/>
    </row>
    <row r="222" spans="2:43">
      <c r="B222" s="133" t="s">
        <v>19</v>
      </c>
      <c r="C222" s="133"/>
      <c r="D222" s="134">
        <f t="shared" si="206"/>
        <v>0</v>
      </c>
      <c r="E222" s="135"/>
      <c r="F222" s="164">
        <f t="shared" si="213"/>
        <v>0</v>
      </c>
      <c r="G222" s="165"/>
      <c r="H222" s="164">
        <f t="shared" si="208"/>
        <v>0</v>
      </c>
      <c r="I222" s="165"/>
      <c r="J222" s="134">
        <f t="shared" si="214"/>
        <v>0</v>
      </c>
      <c r="K222" s="135"/>
      <c r="L222" s="134">
        <f t="shared" si="215"/>
        <v>0</v>
      </c>
      <c r="M222" s="135"/>
      <c r="N222" s="134">
        <f t="shared" si="195"/>
        <v>0</v>
      </c>
      <c r="O222" s="135"/>
      <c r="P222" s="134">
        <f t="shared" si="211"/>
        <v>0</v>
      </c>
      <c r="Q222" s="135"/>
      <c r="R222" s="134">
        <f t="shared" si="212"/>
        <v>0</v>
      </c>
      <c r="S222" s="135"/>
      <c r="T222" s="134">
        <f t="shared" si="203"/>
        <v>0</v>
      </c>
      <c r="U222" s="135"/>
      <c r="V222" s="7"/>
      <c r="AA222" s="133" t="s">
        <v>19</v>
      </c>
      <c r="AB222" s="133"/>
      <c r="AC222" s="134"/>
      <c r="AD222" s="135"/>
      <c r="AE222" s="134"/>
      <c r="AF222" s="135"/>
      <c r="AG222" s="134"/>
      <c r="AH222" s="135"/>
      <c r="AI222" s="134"/>
      <c r="AJ222" s="135"/>
      <c r="AK222" s="134"/>
      <c r="AL222" s="135"/>
      <c r="AM222" s="134"/>
      <c r="AN222" s="135"/>
      <c r="AO222" s="134"/>
      <c r="AP222" s="135"/>
      <c r="AQ222" s="7"/>
    </row>
    <row r="223" spans="2:43">
      <c r="B223" s="137" t="s">
        <v>20</v>
      </c>
      <c r="C223" s="137"/>
      <c r="D223" s="134">
        <f t="shared" si="206"/>
        <v>0</v>
      </c>
      <c r="E223" s="135"/>
      <c r="F223" s="164">
        <f t="shared" si="213"/>
        <v>0</v>
      </c>
      <c r="G223" s="165"/>
      <c r="H223" s="164">
        <f t="shared" si="208"/>
        <v>0</v>
      </c>
      <c r="I223" s="165"/>
      <c r="J223" s="134">
        <f t="shared" si="214"/>
        <v>0</v>
      </c>
      <c r="K223" s="135"/>
      <c r="L223" s="134">
        <f t="shared" si="215"/>
        <v>0</v>
      </c>
      <c r="M223" s="135"/>
      <c r="N223" s="134">
        <f t="shared" si="195"/>
        <v>0</v>
      </c>
      <c r="O223" s="135"/>
      <c r="P223" s="134">
        <f t="shared" si="211"/>
        <v>0</v>
      </c>
      <c r="Q223" s="135"/>
      <c r="R223" s="134">
        <f t="shared" si="212"/>
        <v>0</v>
      </c>
      <c r="S223" s="135"/>
      <c r="T223" s="134">
        <f t="shared" si="203"/>
        <v>0</v>
      </c>
      <c r="U223" s="135"/>
      <c r="V223" s="7"/>
      <c r="AA223" s="137" t="s">
        <v>20</v>
      </c>
      <c r="AB223" s="137"/>
      <c r="AC223" s="134"/>
      <c r="AD223" s="135"/>
      <c r="AE223" s="134"/>
      <c r="AF223" s="135"/>
      <c r="AG223" s="134"/>
      <c r="AH223" s="135"/>
      <c r="AI223" s="134"/>
      <c r="AJ223" s="135"/>
      <c r="AK223" s="134"/>
      <c r="AL223" s="135"/>
      <c r="AM223" s="134"/>
      <c r="AN223" s="135"/>
      <c r="AO223" s="134"/>
      <c r="AP223" s="135"/>
      <c r="AQ223" s="7"/>
    </row>
    <row r="224" spans="2:43">
      <c r="B224" s="133" t="s">
        <v>24</v>
      </c>
      <c r="C224" s="133"/>
      <c r="D224" s="134">
        <f t="shared" si="206"/>
        <v>0</v>
      </c>
      <c r="E224" s="135"/>
      <c r="F224" s="164">
        <f>ROUND(AC224*$C$205,0)</f>
        <v>0</v>
      </c>
      <c r="G224" s="165"/>
      <c r="H224" s="164">
        <f t="shared" si="208"/>
        <v>0</v>
      </c>
      <c r="I224" s="165"/>
      <c r="J224" s="134">
        <f t="shared" si="214"/>
        <v>1858</v>
      </c>
      <c r="K224" s="135"/>
      <c r="L224" s="134">
        <f t="shared" si="215"/>
        <v>0</v>
      </c>
      <c r="M224" s="135"/>
      <c r="N224" s="134">
        <f t="shared" si="195"/>
        <v>1858</v>
      </c>
      <c r="O224" s="135"/>
      <c r="P224" s="134">
        <f t="shared" si="211"/>
        <v>0</v>
      </c>
      <c r="Q224" s="135"/>
      <c r="R224" s="134">
        <f t="shared" si="212"/>
        <v>0</v>
      </c>
      <c r="S224" s="135"/>
      <c r="T224" s="134">
        <f t="shared" si="203"/>
        <v>1858</v>
      </c>
      <c r="U224" s="135"/>
      <c r="V224" s="7"/>
      <c r="AA224" s="133" t="s">
        <v>24</v>
      </c>
      <c r="AB224" s="133"/>
      <c r="AC224" s="134"/>
      <c r="AD224" s="135"/>
      <c r="AE224" s="134">
        <v>161562</v>
      </c>
      <c r="AF224" s="135"/>
      <c r="AG224" s="134"/>
      <c r="AH224" s="135"/>
      <c r="AI224" s="134">
        <v>161562</v>
      </c>
      <c r="AJ224" s="135"/>
      <c r="AK224" s="134"/>
      <c r="AL224" s="135"/>
      <c r="AM224" s="134"/>
      <c r="AN224" s="135"/>
      <c r="AO224" s="134">
        <v>161562</v>
      </c>
      <c r="AP224" s="135"/>
      <c r="AQ224" s="7"/>
    </row>
    <row r="225" spans="2:43">
      <c r="B225" s="143" t="s">
        <v>25</v>
      </c>
      <c r="C225" s="144"/>
      <c r="D225" s="134">
        <f>+D208+D218+D224</f>
        <v>0</v>
      </c>
      <c r="E225" s="135"/>
      <c r="F225" s="164">
        <f t="shared" ref="F225" si="216">+F208+F218+F224</f>
        <v>0</v>
      </c>
      <c r="G225" s="165"/>
      <c r="H225" s="164">
        <f t="shared" ref="H225" si="217">+H208+H218+H224</f>
        <v>0</v>
      </c>
      <c r="I225" s="165"/>
      <c r="J225" s="134">
        <f>+J208+J218+J224</f>
        <v>1858</v>
      </c>
      <c r="K225" s="135"/>
      <c r="L225" s="134">
        <f>+L208+L218+L224</f>
        <v>0</v>
      </c>
      <c r="M225" s="135"/>
      <c r="N225" s="134">
        <f t="shared" si="195"/>
        <v>1858</v>
      </c>
      <c r="O225" s="135"/>
      <c r="P225" s="134">
        <f>+P208+P218+P224</f>
        <v>0</v>
      </c>
      <c r="Q225" s="135"/>
      <c r="R225" s="134">
        <f>+R208+R218+R224</f>
        <v>0</v>
      </c>
      <c r="S225" s="135"/>
      <c r="T225" s="134">
        <f>+N225-P225</f>
        <v>1858</v>
      </c>
      <c r="U225" s="135"/>
      <c r="V225" s="7"/>
      <c r="AA225" s="143" t="s">
        <v>25</v>
      </c>
      <c r="AB225" s="144"/>
      <c r="AC225" s="134"/>
      <c r="AD225" s="135"/>
      <c r="AE225" s="134"/>
      <c r="AF225" s="135"/>
      <c r="AG225" s="134"/>
      <c r="AH225" s="135"/>
      <c r="AI225" s="134"/>
      <c r="AJ225" s="135"/>
      <c r="AK225" s="134"/>
      <c r="AL225" s="135"/>
      <c r="AM225" s="134"/>
      <c r="AN225" s="135"/>
      <c r="AO225" s="134"/>
      <c r="AP225" s="135"/>
      <c r="AQ225" s="7"/>
    </row>
    <row r="226" spans="2:43">
      <c r="B226" s="8"/>
      <c r="C226" s="9"/>
      <c r="D226" s="9"/>
      <c r="E226" s="9"/>
      <c r="F226" s="52"/>
      <c r="G226" s="52"/>
      <c r="H226" s="52"/>
      <c r="I226" s="52"/>
      <c r="J226" s="9"/>
      <c r="K226" s="9"/>
      <c r="L226" s="9"/>
      <c r="M226" s="9"/>
      <c r="N226" s="9"/>
      <c r="O226" s="9"/>
      <c r="P226" s="10"/>
      <c r="Q226" s="10"/>
      <c r="R226" s="10"/>
      <c r="S226" s="10"/>
      <c r="T226" s="11"/>
      <c r="U226" s="11"/>
      <c r="V226" s="11"/>
      <c r="AA226" s="8"/>
      <c r="AB226" s="9"/>
      <c r="AC226" s="9"/>
      <c r="AD226" s="9"/>
      <c r="AE226" s="9"/>
      <c r="AF226" s="9"/>
      <c r="AG226" s="9"/>
      <c r="AH226" s="9"/>
      <c r="AI226" s="9"/>
      <c r="AJ226" s="9"/>
      <c r="AK226" s="10"/>
      <c r="AL226" s="10"/>
      <c r="AM226" s="10"/>
      <c r="AN226" s="10"/>
      <c r="AO226" s="11"/>
      <c r="AP226" s="11"/>
      <c r="AQ226" s="11"/>
    </row>
    <row r="227" spans="2:43">
      <c r="C227" s="12"/>
      <c r="D227" s="13"/>
      <c r="E227" s="13"/>
      <c r="F227" s="57"/>
      <c r="G227" s="57"/>
      <c r="H227" s="57"/>
      <c r="I227" s="57"/>
      <c r="J227" s="13"/>
      <c r="K227" s="13"/>
      <c r="L227" s="13"/>
      <c r="M227" s="13"/>
      <c r="N227" s="13"/>
      <c r="O227" s="197" t="s">
        <v>415</v>
      </c>
      <c r="P227" s="197"/>
      <c r="Q227" s="197"/>
      <c r="R227" s="104"/>
      <c r="S227" s="104"/>
      <c r="V227" s="100"/>
      <c r="AB227" s="13"/>
      <c r="AC227" s="13"/>
      <c r="AD227" s="13"/>
      <c r="AE227" s="13"/>
      <c r="AF227" s="13"/>
      <c r="AG227" s="13"/>
      <c r="AK227" s="101"/>
      <c r="AL227" s="112" t="s">
        <v>414</v>
      </c>
      <c r="AM227" s="100"/>
      <c r="AP227" s="97" t="s">
        <v>406</v>
      </c>
      <c r="AQ227" s="98">
        <f>+AM225+AM228</f>
        <v>0</v>
      </c>
    </row>
    <row r="228" spans="2:43">
      <c r="C228" s="12"/>
      <c r="D228" s="13"/>
      <c r="E228" s="13"/>
      <c r="F228" s="57"/>
      <c r="G228" s="57"/>
      <c r="H228" s="57"/>
      <c r="I228" s="57"/>
      <c r="J228" s="13"/>
      <c r="K228" s="13"/>
      <c r="L228" s="13"/>
      <c r="M228" s="13"/>
      <c r="N228" s="13"/>
      <c r="O228" s="105"/>
      <c r="P228" s="194" t="s">
        <v>410</v>
      </c>
      <c r="Q228" s="195"/>
      <c r="R228" s="134">
        <f>ROUND(AM228*$C$205,0)</f>
        <v>0</v>
      </c>
      <c r="S228" s="135"/>
      <c r="V228" s="100"/>
      <c r="AB228" s="13"/>
      <c r="AC228" s="13"/>
      <c r="AD228" s="13"/>
      <c r="AE228" s="13"/>
      <c r="AF228" s="13"/>
      <c r="AG228" s="13"/>
      <c r="AK228" s="13"/>
      <c r="AL228" s="102" t="s">
        <v>409</v>
      </c>
      <c r="AM228" s="196"/>
      <c r="AN228" s="196"/>
      <c r="AP228" s="97" t="s">
        <v>407</v>
      </c>
      <c r="AQ228" s="80"/>
    </row>
    <row r="229" spans="2:43">
      <c r="C229" s="12"/>
      <c r="D229" s="13"/>
      <c r="E229" s="13"/>
      <c r="F229" s="57"/>
      <c r="G229" s="57"/>
      <c r="H229" s="57"/>
      <c r="I229" s="57"/>
      <c r="J229" s="13"/>
      <c r="K229" s="13"/>
      <c r="L229" s="13"/>
      <c r="M229" s="13"/>
      <c r="N229" s="13"/>
      <c r="O229" s="13"/>
      <c r="P229" s="13"/>
      <c r="Q229" s="13"/>
      <c r="R229" s="13"/>
      <c r="V229" s="103"/>
      <c r="AB229" s="13"/>
      <c r="AC229" s="13"/>
      <c r="AD229" s="13"/>
      <c r="AE229" s="13"/>
      <c r="AF229" s="13"/>
      <c r="AG229" s="13"/>
      <c r="AK229" s="13"/>
      <c r="AL229" s="13"/>
      <c r="AP229" s="97" t="s">
        <v>408</v>
      </c>
      <c r="AQ229" s="99" t="str">
        <f>+IF(AQ227=AQ228,"OK",AQ227-AQ228)</f>
        <v>OK</v>
      </c>
    </row>
    <row r="230" spans="2:43">
      <c r="C230" s="12"/>
      <c r="D230" s="13"/>
      <c r="E230" s="13"/>
      <c r="F230" s="57"/>
      <c r="G230" s="57"/>
      <c r="H230" s="57"/>
      <c r="I230" s="57"/>
      <c r="J230" s="13"/>
      <c r="K230" s="13"/>
      <c r="L230" s="13"/>
      <c r="M230" s="13"/>
      <c r="N230" s="13"/>
      <c r="O230" s="13"/>
      <c r="P230" s="13"/>
      <c r="Q230" s="13"/>
      <c r="R230" s="13"/>
      <c r="AB230" s="12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</row>
    <row r="231" spans="2:43" ht="16.5" hidden="1" outlineLevel="1">
      <c r="B231" s="14" t="s">
        <v>26</v>
      </c>
      <c r="C231" s="15"/>
      <c r="D231" s="13"/>
      <c r="E231" s="13"/>
      <c r="F231" s="57"/>
      <c r="G231" s="57"/>
      <c r="H231" s="57"/>
      <c r="I231" s="57"/>
      <c r="J231" s="13"/>
      <c r="K231" s="13"/>
      <c r="L231" s="13"/>
      <c r="M231" s="13"/>
      <c r="N231" s="13"/>
      <c r="O231" s="13"/>
      <c r="P231" s="13"/>
      <c r="Q231" s="13"/>
      <c r="R231" s="13"/>
      <c r="V231" s="1" t="s">
        <v>0</v>
      </c>
      <c r="AA231" s="14" t="s">
        <v>26</v>
      </c>
      <c r="AB231" s="15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Q231" s="1" t="s">
        <v>0</v>
      </c>
    </row>
    <row r="232" spans="2:43" hidden="1" outlineLevel="1">
      <c r="B232" s="130" t="s">
        <v>5</v>
      </c>
      <c r="C232" s="130"/>
      <c r="D232" s="130" t="s">
        <v>27</v>
      </c>
      <c r="E232" s="130"/>
      <c r="F232" s="166" t="s">
        <v>27</v>
      </c>
      <c r="G232" s="166"/>
      <c r="H232" s="166" t="s">
        <v>27</v>
      </c>
      <c r="I232" s="166"/>
      <c r="J232" s="130" t="s">
        <v>28</v>
      </c>
      <c r="K232" s="130"/>
      <c r="L232" s="130" t="s">
        <v>29</v>
      </c>
      <c r="M232" s="130"/>
      <c r="N232" s="130" t="s">
        <v>30</v>
      </c>
      <c r="O232" s="130"/>
      <c r="P232" s="130" t="s">
        <v>31</v>
      </c>
      <c r="Q232" s="130"/>
      <c r="R232" s="130" t="s">
        <v>32</v>
      </c>
      <c r="S232" s="130"/>
      <c r="T232" s="130" t="s">
        <v>33</v>
      </c>
      <c r="U232" s="130"/>
      <c r="V232" s="130" t="s">
        <v>34</v>
      </c>
      <c r="AA232" s="187" t="s">
        <v>5</v>
      </c>
      <c r="AB232" s="187"/>
      <c r="AC232" s="187" t="s">
        <v>27</v>
      </c>
      <c r="AD232" s="187"/>
      <c r="AE232" s="187" t="s">
        <v>28</v>
      </c>
      <c r="AF232" s="187"/>
      <c r="AG232" s="187" t="s">
        <v>29</v>
      </c>
      <c r="AH232" s="187"/>
      <c r="AI232" s="187" t="s">
        <v>30</v>
      </c>
      <c r="AJ232" s="187"/>
      <c r="AK232" s="187" t="s">
        <v>31</v>
      </c>
      <c r="AL232" s="187"/>
      <c r="AM232" s="187" t="s">
        <v>32</v>
      </c>
      <c r="AN232" s="187"/>
      <c r="AO232" s="187" t="s">
        <v>33</v>
      </c>
      <c r="AP232" s="187"/>
      <c r="AQ232" s="187" t="s">
        <v>34</v>
      </c>
    </row>
    <row r="233" spans="2:43" hidden="1" outlineLevel="1">
      <c r="B233" s="130"/>
      <c r="C233" s="130"/>
      <c r="D233" s="130"/>
      <c r="E233" s="130"/>
      <c r="F233" s="166"/>
      <c r="G233" s="166"/>
      <c r="H233" s="166"/>
      <c r="I233" s="166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</row>
    <row r="234" spans="2:43" hidden="1" outlineLevel="1">
      <c r="B234" s="145" t="s">
        <v>11</v>
      </c>
      <c r="C234" s="146"/>
      <c r="D234" s="169">
        <f>+SUM(D235:E243)</f>
        <v>0</v>
      </c>
      <c r="E234" s="170"/>
      <c r="F234" s="162">
        <f t="shared" ref="F234" si="218">+SUM(F235:G243)</f>
        <v>0</v>
      </c>
      <c r="G234" s="163"/>
      <c r="H234" s="162">
        <f t="shared" ref="H234" si="219">+SUM(H235:I243)</f>
        <v>0</v>
      </c>
      <c r="I234" s="163"/>
      <c r="J234" s="169">
        <f>+SUM(J235:K243)</f>
        <v>0</v>
      </c>
      <c r="K234" s="170"/>
      <c r="L234" s="169">
        <f>+SUM(L235:M243)</f>
        <v>0</v>
      </c>
      <c r="M234" s="170"/>
      <c r="N234" s="169">
        <f>+SUM(N235:O243)</f>
        <v>0</v>
      </c>
      <c r="O234" s="170"/>
      <c r="P234" s="169">
        <f>+SUM(P235:Q243)</f>
        <v>0</v>
      </c>
      <c r="Q234" s="170"/>
      <c r="R234" s="169">
        <f>+SUM(R235:S243)</f>
        <v>0</v>
      </c>
      <c r="S234" s="170"/>
      <c r="T234" s="134">
        <f>+SUM(T235:U243)</f>
        <v>0</v>
      </c>
      <c r="U234" s="135"/>
      <c r="V234" s="23">
        <f t="shared" ref="V234:V251" si="220">+SUM(D234:U234)</f>
        <v>0</v>
      </c>
      <c r="AA234" s="145" t="s">
        <v>11</v>
      </c>
      <c r="AB234" s="146"/>
      <c r="AC234" s="169"/>
      <c r="AD234" s="170"/>
      <c r="AE234" s="169"/>
      <c r="AF234" s="170"/>
      <c r="AG234" s="169"/>
      <c r="AH234" s="170"/>
      <c r="AI234" s="169"/>
      <c r="AJ234" s="170"/>
      <c r="AK234" s="169"/>
      <c r="AL234" s="170"/>
      <c r="AM234" s="169"/>
      <c r="AN234" s="170"/>
      <c r="AO234" s="134"/>
      <c r="AP234" s="135"/>
      <c r="AQ234" s="23"/>
    </row>
    <row r="235" spans="2:43" hidden="1" outlineLevel="1">
      <c r="B235" s="137" t="s">
        <v>22</v>
      </c>
      <c r="C235" s="137"/>
      <c r="D235" s="134">
        <f t="shared" ref="D235:D243" si="221">ROUND(AC235*$C$205,0)</f>
        <v>0</v>
      </c>
      <c r="E235" s="135"/>
      <c r="F235" s="164">
        <f t="shared" ref="F235:F243" si="222">ROUND(AE235*$C$205,0)</f>
        <v>0</v>
      </c>
      <c r="G235" s="165"/>
      <c r="H235" s="164">
        <f t="shared" ref="H235:H243" si="223">ROUND(AG235*$C$205,0)</f>
        <v>0</v>
      </c>
      <c r="I235" s="165"/>
      <c r="J235" s="134">
        <f t="shared" ref="J235:J243" si="224">ROUND(AE235*$C$205,0)</f>
        <v>0</v>
      </c>
      <c r="K235" s="135"/>
      <c r="L235" s="134">
        <f t="shared" ref="L235:L243" si="225">ROUND(AG235*$C$205,0)</f>
        <v>0</v>
      </c>
      <c r="M235" s="135"/>
      <c r="N235" s="134">
        <f t="shared" ref="N235:N243" si="226">ROUND(AI235*$C$205,0)</f>
        <v>0</v>
      </c>
      <c r="O235" s="135"/>
      <c r="P235" s="134">
        <f t="shared" ref="P235:P243" si="227">ROUND(AK235*$C$205,0)</f>
        <v>0</v>
      </c>
      <c r="Q235" s="135"/>
      <c r="R235" s="134">
        <f t="shared" ref="R235:R243" si="228">ROUND(AM235*$C$205,0)</f>
        <v>0</v>
      </c>
      <c r="S235" s="135"/>
      <c r="T235" s="134">
        <f t="shared" ref="T235:T243" si="229">ROUND(AO235*$C$205,0)</f>
        <v>0</v>
      </c>
      <c r="U235" s="135"/>
      <c r="V235" s="23">
        <f t="shared" si="220"/>
        <v>0</v>
      </c>
      <c r="AA235" s="137" t="s">
        <v>22</v>
      </c>
      <c r="AB235" s="137"/>
      <c r="AC235" s="134"/>
      <c r="AD235" s="135"/>
      <c r="AE235" s="134"/>
      <c r="AF235" s="135"/>
      <c r="AG235" s="134"/>
      <c r="AH235" s="135"/>
      <c r="AI235" s="134"/>
      <c r="AJ235" s="135"/>
      <c r="AK235" s="134"/>
      <c r="AL235" s="135"/>
      <c r="AM235" s="134"/>
      <c r="AN235" s="135"/>
      <c r="AO235" s="134"/>
      <c r="AP235" s="135"/>
      <c r="AQ235" s="23"/>
    </row>
    <row r="236" spans="2:43" hidden="1" outlineLevel="1">
      <c r="B236" s="137" t="s">
        <v>13</v>
      </c>
      <c r="C236" s="137"/>
      <c r="D236" s="134">
        <f t="shared" si="221"/>
        <v>0</v>
      </c>
      <c r="E236" s="135"/>
      <c r="F236" s="164">
        <f t="shared" si="222"/>
        <v>0</v>
      </c>
      <c r="G236" s="165"/>
      <c r="H236" s="164">
        <f t="shared" si="223"/>
        <v>0</v>
      </c>
      <c r="I236" s="165"/>
      <c r="J236" s="134">
        <f t="shared" si="224"/>
        <v>0</v>
      </c>
      <c r="K236" s="135"/>
      <c r="L236" s="134">
        <f t="shared" si="225"/>
        <v>0</v>
      </c>
      <c r="M236" s="135"/>
      <c r="N236" s="134">
        <f t="shared" si="226"/>
        <v>0</v>
      </c>
      <c r="O236" s="135"/>
      <c r="P236" s="134">
        <f t="shared" si="227"/>
        <v>0</v>
      </c>
      <c r="Q236" s="135"/>
      <c r="R236" s="134">
        <f t="shared" si="228"/>
        <v>0</v>
      </c>
      <c r="S236" s="135"/>
      <c r="T236" s="134">
        <f t="shared" si="229"/>
        <v>0</v>
      </c>
      <c r="U236" s="135"/>
      <c r="V236" s="23">
        <f t="shared" si="220"/>
        <v>0</v>
      </c>
      <c r="AA236" s="137" t="s">
        <v>13</v>
      </c>
      <c r="AB236" s="137"/>
      <c r="AC236" s="134"/>
      <c r="AD236" s="135"/>
      <c r="AE236" s="134"/>
      <c r="AF236" s="135"/>
      <c r="AG236" s="134"/>
      <c r="AH236" s="135"/>
      <c r="AI236" s="134"/>
      <c r="AJ236" s="135"/>
      <c r="AK236" s="134"/>
      <c r="AL236" s="135"/>
      <c r="AM236" s="134"/>
      <c r="AN236" s="135"/>
      <c r="AO236" s="134"/>
      <c r="AP236" s="135"/>
      <c r="AQ236" s="23"/>
    </row>
    <row r="237" spans="2:43" hidden="1" outlineLevel="1">
      <c r="B237" s="133" t="s">
        <v>14</v>
      </c>
      <c r="C237" s="133"/>
      <c r="D237" s="134">
        <f t="shared" si="221"/>
        <v>0</v>
      </c>
      <c r="E237" s="135"/>
      <c r="F237" s="164">
        <f t="shared" si="222"/>
        <v>0</v>
      </c>
      <c r="G237" s="165"/>
      <c r="H237" s="164">
        <f t="shared" si="223"/>
        <v>0</v>
      </c>
      <c r="I237" s="165"/>
      <c r="J237" s="134">
        <f t="shared" si="224"/>
        <v>0</v>
      </c>
      <c r="K237" s="135"/>
      <c r="L237" s="134">
        <f t="shared" si="225"/>
        <v>0</v>
      </c>
      <c r="M237" s="135"/>
      <c r="N237" s="134">
        <f t="shared" si="226"/>
        <v>0</v>
      </c>
      <c r="O237" s="135"/>
      <c r="P237" s="134">
        <f t="shared" si="227"/>
        <v>0</v>
      </c>
      <c r="Q237" s="135"/>
      <c r="R237" s="134">
        <f t="shared" si="228"/>
        <v>0</v>
      </c>
      <c r="S237" s="135"/>
      <c r="T237" s="134">
        <f t="shared" si="229"/>
        <v>0</v>
      </c>
      <c r="U237" s="135"/>
      <c r="V237" s="23">
        <f t="shared" si="220"/>
        <v>0</v>
      </c>
      <c r="AA237" s="133" t="s">
        <v>14</v>
      </c>
      <c r="AB237" s="133"/>
      <c r="AC237" s="134"/>
      <c r="AD237" s="135"/>
      <c r="AE237" s="134"/>
      <c r="AF237" s="135"/>
      <c r="AG237" s="134"/>
      <c r="AH237" s="135"/>
      <c r="AI237" s="134"/>
      <c r="AJ237" s="135"/>
      <c r="AK237" s="134"/>
      <c r="AL237" s="135"/>
      <c r="AM237" s="134"/>
      <c r="AN237" s="135"/>
      <c r="AO237" s="134"/>
      <c r="AP237" s="135"/>
      <c r="AQ237" s="23"/>
    </row>
    <row r="238" spans="2:43" hidden="1" outlineLevel="1">
      <c r="B238" s="137" t="s">
        <v>15</v>
      </c>
      <c r="C238" s="137"/>
      <c r="D238" s="134">
        <f t="shared" si="221"/>
        <v>0</v>
      </c>
      <c r="E238" s="135"/>
      <c r="F238" s="164">
        <f t="shared" si="222"/>
        <v>0</v>
      </c>
      <c r="G238" s="165"/>
      <c r="H238" s="164">
        <f t="shared" si="223"/>
        <v>0</v>
      </c>
      <c r="I238" s="165"/>
      <c r="J238" s="134">
        <f t="shared" si="224"/>
        <v>0</v>
      </c>
      <c r="K238" s="135"/>
      <c r="L238" s="134">
        <f t="shared" si="225"/>
        <v>0</v>
      </c>
      <c r="M238" s="135"/>
      <c r="N238" s="134">
        <f t="shared" si="226"/>
        <v>0</v>
      </c>
      <c r="O238" s="135"/>
      <c r="P238" s="134">
        <f t="shared" si="227"/>
        <v>0</v>
      </c>
      <c r="Q238" s="135"/>
      <c r="R238" s="134">
        <f t="shared" si="228"/>
        <v>0</v>
      </c>
      <c r="S238" s="135"/>
      <c r="T238" s="134">
        <f t="shared" si="229"/>
        <v>0</v>
      </c>
      <c r="U238" s="135"/>
      <c r="V238" s="23">
        <f t="shared" si="220"/>
        <v>0</v>
      </c>
      <c r="AA238" s="137" t="s">
        <v>15</v>
      </c>
      <c r="AB238" s="137"/>
      <c r="AC238" s="134"/>
      <c r="AD238" s="135"/>
      <c r="AE238" s="134"/>
      <c r="AF238" s="135"/>
      <c r="AG238" s="134"/>
      <c r="AH238" s="135"/>
      <c r="AI238" s="134"/>
      <c r="AJ238" s="135"/>
      <c r="AK238" s="134"/>
      <c r="AL238" s="135"/>
      <c r="AM238" s="134"/>
      <c r="AN238" s="135"/>
      <c r="AO238" s="134"/>
      <c r="AP238" s="135"/>
      <c r="AQ238" s="23"/>
    </row>
    <row r="239" spans="2:43" hidden="1" outlineLevel="1">
      <c r="B239" s="141" t="s">
        <v>16</v>
      </c>
      <c r="C239" s="141"/>
      <c r="D239" s="134">
        <f t="shared" si="221"/>
        <v>0</v>
      </c>
      <c r="E239" s="135"/>
      <c r="F239" s="164">
        <f t="shared" si="222"/>
        <v>0</v>
      </c>
      <c r="G239" s="165"/>
      <c r="H239" s="164">
        <f t="shared" si="223"/>
        <v>0</v>
      </c>
      <c r="I239" s="165"/>
      <c r="J239" s="134">
        <f t="shared" si="224"/>
        <v>0</v>
      </c>
      <c r="K239" s="135"/>
      <c r="L239" s="134">
        <f t="shared" si="225"/>
        <v>0</v>
      </c>
      <c r="M239" s="135"/>
      <c r="N239" s="134">
        <f t="shared" si="226"/>
        <v>0</v>
      </c>
      <c r="O239" s="135"/>
      <c r="P239" s="134">
        <f t="shared" si="227"/>
        <v>0</v>
      </c>
      <c r="Q239" s="135"/>
      <c r="R239" s="134">
        <f t="shared" si="228"/>
        <v>0</v>
      </c>
      <c r="S239" s="135"/>
      <c r="T239" s="134">
        <f t="shared" si="229"/>
        <v>0</v>
      </c>
      <c r="U239" s="135"/>
      <c r="V239" s="23">
        <f t="shared" si="220"/>
        <v>0</v>
      </c>
      <c r="AA239" s="137" t="s">
        <v>16</v>
      </c>
      <c r="AB239" s="137"/>
      <c r="AC239" s="134"/>
      <c r="AD239" s="135"/>
      <c r="AE239" s="134"/>
      <c r="AF239" s="135"/>
      <c r="AG239" s="134"/>
      <c r="AH239" s="135"/>
      <c r="AI239" s="134"/>
      <c r="AJ239" s="135"/>
      <c r="AK239" s="134"/>
      <c r="AL239" s="135"/>
      <c r="AM239" s="134"/>
      <c r="AN239" s="135"/>
      <c r="AO239" s="134"/>
      <c r="AP239" s="135"/>
      <c r="AQ239" s="23"/>
    </row>
    <row r="240" spans="2:43" hidden="1" outlineLevel="1">
      <c r="B240" s="140" t="s">
        <v>17</v>
      </c>
      <c r="C240" s="140"/>
      <c r="D240" s="134">
        <f t="shared" si="221"/>
        <v>0</v>
      </c>
      <c r="E240" s="135"/>
      <c r="F240" s="164">
        <f t="shared" si="222"/>
        <v>0</v>
      </c>
      <c r="G240" s="165"/>
      <c r="H240" s="164">
        <f t="shared" si="223"/>
        <v>0</v>
      </c>
      <c r="I240" s="165"/>
      <c r="J240" s="134">
        <f t="shared" si="224"/>
        <v>0</v>
      </c>
      <c r="K240" s="135"/>
      <c r="L240" s="134">
        <f t="shared" si="225"/>
        <v>0</v>
      </c>
      <c r="M240" s="135"/>
      <c r="N240" s="134">
        <f t="shared" si="226"/>
        <v>0</v>
      </c>
      <c r="O240" s="135"/>
      <c r="P240" s="134">
        <f t="shared" si="227"/>
        <v>0</v>
      </c>
      <c r="Q240" s="135"/>
      <c r="R240" s="134">
        <f t="shared" si="228"/>
        <v>0</v>
      </c>
      <c r="S240" s="135"/>
      <c r="T240" s="134">
        <f t="shared" si="229"/>
        <v>0</v>
      </c>
      <c r="U240" s="135"/>
      <c r="V240" s="23">
        <f t="shared" si="220"/>
        <v>0</v>
      </c>
      <c r="AA240" s="133" t="s">
        <v>17</v>
      </c>
      <c r="AB240" s="133"/>
      <c r="AC240" s="134"/>
      <c r="AD240" s="135"/>
      <c r="AE240" s="134"/>
      <c r="AF240" s="135"/>
      <c r="AG240" s="134"/>
      <c r="AH240" s="135"/>
      <c r="AI240" s="134"/>
      <c r="AJ240" s="135"/>
      <c r="AK240" s="134"/>
      <c r="AL240" s="135"/>
      <c r="AM240" s="134"/>
      <c r="AN240" s="135"/>
      <c r="AO240" s="134"/>
      <c r="AP240" s="135"/>
      <c r="AQ240" s="23"/>
    </row>
    <row r="241" spans="2:43" hidden="1" outlineLevel="1">
      <c r="B241" s="141" t="s">
        <v>18</v>
      </c>
      <c r="C241" s="141"/>
      <c r="D241" s="134">
        <f t="shared" si="221"/>
        <v>0</v>
      </c>
      <c r="E241" s="135"/>
      <c r="F241" s="164">
        <f t="shared" si="222"/>
        <v>0</v>
      </c>
      <c r="G241" s="165"/>
      <c r="H241" s="164">
        <f t="shared" si="223"/>
        <v>0</v>
      </c>
      <c r="I241" s="165"/>
      <c r="J241" s="134">
        <f t="shared" si="224"/>
        <v>0</v>
      </c>
      <c r="K241" s="135"/>
      <c r="L241" s="134">
        <f t="shared" si="225"/>
        <v>0</v>
      </c>
      <c r="M241" s="135"/>
      <c r="N241" s="134">
        <f t="shared" si="226"/>
        <v>0</v>
      </c>
      <c r="O241" s="135"/>
      <c r="P241" s="134">
        <f t="shared" si="227"/>
        <v>0</v>
      </c>
      <c r="Q241" s="135"/>
      <c r="R241" s="134">
        <f t="shared" si="228"/>
        <v>0</v>
      </c>
      <c r="S241" s="135"/>
      <c r="T241" s="134">
        <f t="shared" si="229"/>
        <v>0</v>
      </c>
      <c r="U241" s="135"/>
      <c r="V241" s="23">
        <f t="shared" si="220"/>
        <v>0</v>
      </c>
      <c r="AA241" s="137" t="s">
        <v>18</v>
      </c>
      <c r="AB241" s="137"/>
      <c r="AC241" s="134"/>
      <c r="AD241" s="135"/>
      <c r="AE241" s="134"/>
      <c r="AF241" s="135"/>
      <c r="AG241" s="134"/>
      <c r="AH241" s="135"/>
      <c r="AI241" s="134"/>
      <c r="AJ241" s="135"/>
      <c r="AK241" s="134"/>
      <c r="AL241" s="135"/>
      <c r="AM241" s="134"/>
      <c r="AN241" s="135"/>
      <c r="AO241" s="134"/>
      <c r="AP241" s="135"/>
      <c r="AQ241" s="23"/>
    </row>
    <row r="242" spans="2:43" hidden="1" outlineLevel="1">
      <c r="B242" s="137" t="s">
        <v>19</v>
      </c>
      <c r="C242" s="137"/>
      <c r="D242" s="134">
        <f t="shared" si="221"/>
        <v>0</v>
      </c>
      <c r="E242" s="135"/>
      <c r="F242" s="164">
        <f t="shared" si="222"/>
        <v>0</v>
      </c>
      <c r="G242" s="165"/>
      <c r="H242" s="164">
        <f t="shared" si="223"/>
        <v>0</v>
      </c>
      <c r="I242" s="165"/>
      <c r="J242" s="134">
        <f t="shared" si="224"/>
        <v>0</v>
      </c>
      <c r="K242" s="135"/>
      <c r="L242" s="134">
        <f t="shared" si="225"/>
        <v>0</v>
      </c>
      <c r="M242" s="135"/>
      <c r="N242" s="134">
        <f t="shared" si="226"/>
        <v>0</v>
      </c>
      <c r="O242" s="135"/>
      <c r="P242" s="134">
        <f t="shared" si="227"/>
        <v>0</v>
      </c>
      <c r="Q242" s="135"/>
      <c r="R242" s="134">
        <f t="shared" si="228"/>
        <v>0</v>
      </c>
      <c r="S242" s="135"/>
      <c r="T242" s="134">
        <f t="shared" si="229"/>
        <v>0</v>
      </c>
      <c r="U242" s="135"/>
      <c r="V242" s="23">
        <f t="shared" si="220"/>
        <v>0</v>
      </c>
      <c r="AA242" s="137" t="s">
        <v>19</v>
      </c>
      <c r="AB242" s="137"/>
      <c r="AC242" s="134"/>
      <c r="AD242" s="135"/>
      <c r="AE242" s="134"/>
      <c r="AF242" s="135"/>
      <c r="AG242" s="134"/>
      <c r="AH242" s="135"/>
      <c r="AI242" s="134"/>
      <c r="AJ242" s="135"/>
      <c r="AK242" s="134"/>
      <c r="AL242" s="135"/>
      <c r="AM242" s="134"/>
      <c r="AN242" s="135"/>
      <c r="AO242" s="134"/>
      <c r="AP242" s="135"/>
      <c r="AQ242" s="23"/>
    </row>
    <row r="243" spans="2:43" hidden="1" outlineLevel="1">
      <c r="B243" s="137" t="s">
        <v>20</v>
      </c>
      <c r="C243" s="137"/>
      <c r="D243" s="134">
        <f t="shared" si="221"/>
        <v>0</v>
      </c>
      <c r="E243" s="135"/>
      <c r="F243" s="164">
        <f t="shared" si="222"/>
        <v>0</v>
      </c>
      <c r="G243" s="165"/>
      <c r="H243" s="164">
        <f t="shared" si="223"/>
        <v>0</v>
      </c>
      <c r="I243" s="165"/>
      <c r="J243" s="134">
        <f t="shared" si="224"/>
        <v>0</v>
      </c>
      <c r="K243" s="135"/>
      <c r="L243" s="134">
        <f t="shared" si="225"/>
        <v>0</v>
      </c>
      <c r="M243" s="135"/>
      <c r="N243" s="134">
        <f t="shared" si="226"/>
        <v>0</v>
      </c>
      <c r="O243" s="135"/>
      <c r="P243" s="134">
        <f t="shared" si="227"/>
        <v>0</v>
      </c>
      <c r="Q243" s="135"/>
      <c r="R243" s="134">
        <f t="shared" si="228"/>
        <v>0</v>
      </c>
      <c r="S243" s="135"/>
      <c r="T243" s="134">
        <f t="shared" si="229"/>
        <v>0</v>
      </c>
      <c r="U243" s="135"/>
      <c r="V243" s="23">
        <f t="shared" si="220"/>
        <v>0</v>
      </c>
      <c r="AA243" s="137" t="s">
        <v>20</v>
      </c>
      <c r="AB243" s="137"/>
      <c r="AC243" s="134"/>
      <c r="AD243" s="135"/>
      <c r="AE243" s="134"/>
      <c r="AF243" s="135"/>
      <c r="AG243" s="134"/>
      <c r="AH243" s="135"/>
      <c r="AI243" s="134"/>
      <c r="AJ243" s="135"/>
      <c r="AK243" s="134"/>
      <c r="AL243" s="135"/>
      <c r="AM243" s="134"/>
      <c r="AN243" s="135"/>
      <c r="AO243" s="134"/>
      <c r="AP243" s="135"/>
      <c r="AQ243" s="23"/>
    </row>
    <row r="244" spans="2:43" hidden="1" outlineLevel="1">
      <c r="B244" s="151" t="s">
        <v>21</v>
      </c>
      <c r="C244" s="152"/>
      <c r="D244" s="169">
        <f>+SUM(D245:E249)</f>
        <v>0</v>
      </c>
      <c r="E244" s="170"/>
      <c r="F244" s="162">
        <f t="shared" ref="F244" si="230">+SUM(F245:G249)</f>
        <v>0</v>
      </c>
      <c r="G244" s="163"/>
      <c r="H244" s="162">
        <f t="shared" ref="H244" si="231">+SUM(H245:I249)</f>
        <v>0</v>
      </c>
      <c r="I244" s="163"/>
      <c r="J244" s="169">
        <f>+SUM(J245:K249)</f>
        <v>0</v>
      </c>
      <c r="K244" s="170"/>
      <c r="L244" s="169">
        <f>+SUM(L245:M249)</f>
        <v>0</v>
      </c>
      <c r="M244" s="170"/>
      <c r="N244" s="169">
        <f>+SUM(N245:O249)</f>
        <v>0</v>
      </c>
      <c r="O244" s="170"/>
      <c r="P244" s="169">
        <f>+SUM(P245:Q249)</f>
        <v>0</v>
      </c>
      <c r="Q244" s="170"/>
      <c r="R244" s="169">
        <f>+SUM(R245:S249)</f>
        <v>0</v>
      </c>
      <c r="S244" s="170"/>
      <c r="T244" s="134">
        <f>+SUM(T245:U249)</f>
        <v>0</v>
      </c>
      <c r="U244" s="135"/>
      <c r="V244" s="23">
        <f t="shared" si="220"/>
        <v>0</v>
      </c>
      <c r="AA244" s="151" t="s">
        <v>21</v>
      </c>
      <c r="AB244" s="152"/>
      <c r="AC244" s="169"/>
      <c r="AD244" s="170"/>
      <c r="AE244" s="169"/>
      <c r="AF244" s="170"/>
      <c r="AG244" s="169"/>
      <c r="AH244" s="170"/>
      <c r="AI244" s="169"/>
      <c r="AJ244" s="170"/>
      <c r="AK244" s="169"/>
      <c r="AL244" s="170"/>
      <c r="AM244" s="169"/>
      <c r="AN244" s="170"/>
      <c r="AO244" s="134"/>
      <c r="AP244" s="135"/>
      <c r="AQ244" s="23"/>
    </row>
    <row r="245" spans="2:43" hidden="1" outlineLevel="1">
      <c r="B245" s="137" t="s">
        <v>22</v>
      </c>
      <c r="C245" s="137"/>
      <c r="D245" s="134">
        <f t="shared" ref="D245:D250" si="232">ROUND(AC245*$C$205,0)</f>
        <v>0</v>
      </c>
      <c r="E245" s="135"/>
      <c r="F245" s="164">
        <f t="shared" ref="F245:F250" si="233">ROUND(AE245*$C$205,0)</f>
        <v>0</v>
      </c>
      <c r="G245" s="165"/>
      <c r="H245" s="164">
        <f t="shared" ref="H245:H250" si="234">ROUND(AG245*$C$205,0)</f>
        <v>0</v>
      </c>
      <c r="I245" s="165"/>
      <c r="J245" s="134">
        <f t="shared" ref="J245:J250" si="235">ROUND(AE245*$C$205,0)</f>
        <v>0</v>
      </c>
      <c r="K245" s="135"/>
      <c r="L245" s="134">
        <f t="shared" ref="L245:L250" si="236">ROUND(AG245*$C$205,0)</f>
        <v>0</v>
      </c>
      <c r="M245" s="135"/>
      <c r="N245" s="134">
        <f t="shared" ref="N245:N250" si="237">ROUND(AI245*$C$205,0)</f>
        <v>0</v>
      </c>
      <c r="O245" s="135"/>
      <c r="P245" s="134">
        <f t="shared" ref="P245:P250" si="238">ROUND(AK245*$C$205,0)</f>
        <v>0</v>
      </c>
      <c r="Q245" s="135"/>
      <c r="R245" s="134">
        <f t="shared" ref="R245:R250" si="239">ROUND(AM245*$C$205,0)</f>
        <v>0</v>
      </c>
      <c r="S245" s="135"/>
      <c r="T245" s="134">
        <f t="shared" ref="T245:T250" si="240">ROUND(AO245*$C$205,0)</f>
        <v>0</v>
      </c>
      <c r="U245" s="135"/>
      <c r="V245" s="23">
        <f t="shared" si="220"/>
        <v>0</v>
      </c>
      <c r="AA245" s="137" t="s">
        <v>22</v>
      </c>
      <c r="AB245" s="137"/>
      <c r="AC245" s="134"/>
      <c r="AD245" s="135"/>
      <c r="AE245" s="134"/>
      <c r="AF245" s="135"/>
      <c r="AG245" s="134"/>
      <c r="AH245" s="135"/>
      <c r="AI245" s="134"/>
      <c r="AJ245" s="135"/>
      <c r="AK245" s="134"/>
      <c r="AL245" s="135"/>
      <c r="AM245" s="134"/>
      <c r="AN245" s="135"/>
      <c r="AO245" s="134"/>
      <c r="AP245" s="135"/>
      <c r="AQ245" s="23"/>
    </row>
    <row r="246" spans="2:43" hidden="1" outlineLevel="1">
      <c r="B246" s="137" t="s">
        <v>23</v>
      </c>
      <c r="C246" s="137"/>
      <c r="D246" s="134">
        <f t="shared" si="232"/>
        <v>0</v>
      </c>
      <c r="E246" s="135"/>
      <c r="F246" s="164">
        <f t="shared" si="233"/>
        <v>0</v>
      </c>
      <c r="G246" s="165"/>
      <c r="H246" s="164">
        <f t="shared" si="234"/>
        <v>0</v>
      </c>
      <c r="I246" s="165"/>
      <c r="J246" s="134">
        <f t="shared" si="235"/>
        <v>0</v>
      </c>
      <c r="K246" s="135"/>
      <c r="L246" s="134">
        <f t="shared" si="236"/>
        <v>0</v>
      </c>
      <c r="M246" s="135"/>
      <c r="N246" s="134">
        <f t="shared" si="237"/>
        <v>0</v>
      </c>
      <c r="O246" s="135"/>
      <c r="P246" s="134">
        <f t="shared" si="238"/>
        <v>0</v>
      </c>
      <c r="Q246" s="135"/>
      <c r="R246" s="134">
        <f t="shared" si="239"/>
        <v>0</v>
      </c>
      <c r="S246" s="135"/>
      <c r="T246" s="134">
        <f t="shared" si="240"/>
        <v>0</v>
      </c>
      <c r="U246" s="135"/>
      <c r="V246" s="23">
        <f t="shared" si="220"/>
        <v>0</v>
      </c>
      <c r="AA246" s="137" t="s">
        <v>23</v>
      </c>
      <c r="AB246" s="137"/>
      <c r="AC246" s="134"/>
      <c r="AD246" s="135"/>
      <c r="AE246" s="134"/>
      <c r="AF246" s="135"/>
      <c r="AG246" s="134"/>
      <c r="AH246" s="135"/>
      <c r="AI246" s="134"/>
      <c r="AJ246" s="135"/>
      <c r="AK246" s="134"/>
      <c r="AL246" s="135"/>
      <c r="AM246" s="134"/>
      <c r="AN246" s="135"/>
      <c r="AO246" s="134"/>
      <c r="AP246" s="135"/>
      <c r="AQ246" s="23"/>
    </row>
    <row r="247" spans="2:43" hidden="1" outlineLevel="1">
      <c r="B247" s="133" t="s">
        <v>15</v>
      </c>
      <c r="C247" s="133"/>
      <c r="D247" s="134">
        <f t="shared" si="232"/>
        <v>0</v>
      </c>
      <c r="E247" s="135"/>
      <c r="F247" s="164">
        <f t="shared" si="233"/>
        <v>0</v>
      </c>
      <c r="G247" s="165"/>
      <c r="H247" s="164">
        <f t="shared" si="234"/>
        <v>0</v>
      </c>
      <c r="I247" s="165"/>
      <c r="J247" s="134">
        <f t="shared" si="235"/>
        <v>0</v>
      </c>
      <c r="K247" s="135"/>
      <c r="L247" s="134">
        <f t="shared" si="236"/>
        <v>0</v>
      </c>
      <c r="M247" s="135"/>
      <c r="N247" s="134">
        <f t="shared" si="237"/>
        <v>0</v>
      </c>
      <c r="O247" s="135"/>
      <c r="P247" s="134">
        <f t="shared" si="238"/>
        <v>0</v>
      </c>
      <c r="Q247" s="135"/>
      <c r="R247" s="134">
        <f t="shared" si="239"/>
        <v>0</v>
      </c>
      <c r="S247" s="135"/>
      <c r="T247" s="134">
        <f t="shared" si="240"/>
        <v>0</v>
      </c>
      <c r="U247" s="135"/>
      <c r="V247" s="23">
        <f t="shared" si="220"/>
        <v>0</v>
      </c>
      <c r="AA247" s="133" t="s">
        <v>15</v>
      </c>
      <c r="AB247" s="133"/>
      <c r="AC247" s="134"/>
      <c r="AD247" s="135"/>
      <c r="AE247" s="134"/>
      <c r="AF247" s="135"/>
      <c r="AG247" s="134"/>
      <c r="AH247" s="135"/>
      <c r="AI247" s="134"/>
      <c r="AJ247" s="135"/>
      <c r="AK247" s="134"/>
      <c r="AL247" s="135"/>
      <c r="AM247" s="134"/>
      <c r="AN247" s="135"/>
      <c r="AO247" s="134"/>
      <c r="AP247" s="135"/>
      <c r="AQ247" s="23"/>
    </row>
    <row r="248" spans="2:43" hidden="1" outlineLevel="1">
      <c r="B248" s="137" t="s">
        <v>19</v>
      </c>
      <c r="C248" s="137"/>
      <c r="D248" s="134">
        <f t="shared" si="232"/>
        <v>0</v>
      </c>
      <c r="E248" s="135"/>
      <c r="F248" s="164">
        <f t="shared" si="233"/>
        <v>0</v>
      </c>
      <c r="G248" s="165"/>
      <c r="H248" s="164">
        <f t="shared" si="234"/>
        <v>0</v>
      </c>
      <c r="I248" s="165"/>
      <c r="J248" s="134">
        <f t="shared" si="235"/>
        <v>0</v>
      </c>
      <c r="K248" s="135"/>
      <c r="L248" s="134">
        <f t="shared" si="236"/>
        <v>0</v>
      </c>
      <c r="M248" s="135"/>
      <c r="N248" s="134">
        <f t="shared" si="237"/>
        <v>0</v>
      </c>
      <c r="O248" s="135"/>
      <c r="P248" s="134">
        <f t="shared" si="238"/>
        <v>0</v>
      </c>
      <c r="Q248" s="135"/>
      <c r="R248" s="134">
        <f t="shared" si="239"/>
        <v>0</v>
      </c>
      <c r="S248" s="135"/>
      <c r="T248" s="134">
        <f t="shared" si="240"/>
        <v>0</v>
      </c>
      <c r="U248" s="135"/>
      <c r="V248" s="23">
        <f t="shared" si="220"/>
        <v>0</v>
      </c>
      <c r="AA248" s="137" t="s">
        <v>19</v>
      </c>
      <c r="AB248" s="137"/>
      <c r="AC248" s="134"/>
      <c r="AD248" s="135"/>
      <c r="AE248" s="134"/>
      <c r="AF248" s="135"/>
      <c r="AG248" s="134"/>
      <c r="AH248" s="135"/>
      <c r="AI248" s="134"/>
      <c r="AJ248" s="135"/>
      <c r="AK248" s="134"/>
      <c r="AL248" s="135"/>
      <c r="AM248" s="134"/>
      <c r="AN248" s="135"/>
      <c r="AO248" s="134"/>
      <c r="AP248" s="135"/>
      <c r="AQ248" s="23"/>
    </row>
    <row r="249" spans="2:43" hidden="1" outlineLevel="1">
      <c r="B249" s="133" t="s">
        <v>20</v>
      </c>
      <c r="C249" s="133"/>
      <c r="D249" s="134">
        <f t="shared" si="232"/>
        <v>0</v>
      </c>
      <c r="E249" s="135"/>
      <c r="F249" s="164">
        <f t="shared" si="233"/>
        <v>0</v>
      </c>
      <c r="G249" s="165"/>
      <c r="H249" s="164">
        <f t="shared" si="234"/>
        <v>0</v>
      </c>
      <c r="I249" s="165"/>
      <c r="J249" s="134">
        <f t="shared" si="235"/>
        <v>0</v>
      </c>
      <c r="K249" s="135"/>
      <c r="L249" s="134">
        <f t="shared" si="236"/>
        <v>0</v>
      </c>
      <c r="M249" s="135"/>
      <c r="N249" s="134">
        <f t="shared" si="237"/>
        <v>0</v>
      </c>
      <c r="O249" s="135"/>
      <c r="P249" s="134">
        <f t="shared" si="238"/>
        <v>0</v>
      </c>
      <c r="Q249" s="135"/>
      <c r="R249" s="134">
        <f t="shared" si="239"/>
        <v>0</v>
      </c>
      <c r="S249" s="135"/>
      <c r="T249" s="134">
        <f t="shared" si="240"/>
        <v>0</v>
      </c>
      <c r="U249" s="135"/>
      <c r="V249" s="23">
        <f t="shared" si="220"/>
        <v>0</v>
      </c>
      <c r="AA249" s="133" t="s">
        <v>20</v>
      </c>
      <c r="AB249" s="133"/>
      <c r="AC249" s="134"/>
      <c r="AD249" s="135"/>
      <c r="AE249" s="134"/>
      <c r="AF249" s="135"/>
      <c r="AG249" s="134"/>
      <c r="AH249" s="135"/>
      <c r="AI249" s="134"/>
      <c r="AJ249" s="135"/>
      <c r="AK249" s="134"/>
      <c r="AL249" s="135"/>
      <c r="AM249" s="134"/>
      <c r="AN249" s="135"/>
      <c r="AO249" s="134"/>
      <c r="AP249" s="135"/>
      <c r="AQ249" s="23"/>
    </row>
    <row r="250" spans="2:43" hidden="1" outlineLevel="1">
      <c r="B250" s="153" t="s">
        <v>24</v>
      </c>
      <c r="C250" s="154"/>
      <c r="D250" s="134">
        <f t="shared" si="232"/>
        <v>0</v>
      </c>
      <c r="E250" s="135"/>
      <c r="F250" s="164">
        <f t="shared" si="233"/>
        <v>0</v>
      </c>
      <c r="G250" s="165"/>
      <c r="H250" s="164">
        <f t="shared" si="234"/>
        <v>0</v>
      </c>
      <c r="I250" s="165"/>
      <c r="J250" s="134">
        <f t="shared" si="235"/>
        <v>0</v>
      </c>
      <c r="K250" s="135"/>
      <c r="L250" s="134">
        <f t="shared" si="236"/>
        <v>0</v>
      </c>
      <c r="M250" s="135"/>
      <c r="N250" s="134">
        <f t="shared" si="237"/>
        <v>0</v>
      </c>
      <c r="O250" s="135"/>
      <c r="P250" s="134">
        <f t="shared" si="238"/>
        <v>0</v>
      </c>
      <c r="Q250" s="135"/>
      <c r="R250" s="134">
        <f t="shared" si="239"/>
        <v>0</v>
      </c>
      <c r="S250" s="135"/>
      <c r="T250" s="134">
        <f t="shared" si="240"/>
        <v>0</v>
      </c>
      <c r="U250" s="135"/>
      <c r="V250" s="23">
        <f t="shared" si="220"/>
        <v>0</v>
      </c>
      <c r="AA250" s="153" t="s">
        <v>24</v>
      </c>
      <c r="AB250" s="154"/>
      <c r="AC250" s="134"/>
      <c r="AD250" s="135"/>
      <c r="AE250" s="134"/>
      <c r="AF250" s="135"/>
      <c r="AG250" s="134"/>
      <c r="AH250" s="135"/>
      <c r="AI250" s="134"/>
      <c r="AJ250" s="135"/>
      <c r="AK250" s="134"/>
      <c r="AL250" s="135"/>
      <c r="AM250" s="134"/>
      <c r="AN250" s="135"/>
      <c r="AO250" s="134"/>
      <c r="AP250" s="135"/>
      <c r="AQ250" s="23"/>
    </row>
    <row r="251" spans="2:43" hidden="1" outlineLevel="1">
      <c r="B251" s="156" t="s">
        <v>34</v>
      </c>
      <c r="C251" s="156"/>
      <c r="D251" s="169">
        <f>+D234+D244+D250</f>
        <v>0</v>
      </c>
      <c r="E251" s="170"/>
      <c r="F251" s="162">
        <f t="shared" ref="F251" si="241">+F234+F244+F250</f>
        <v>0</v>
      </c>
      <c r="G251" s="163"/>
      <c r="H251" s="162">
        <f t="shared" ref="H251" si="242">+H234+H244+H250</f>
        <v>0</v>
      </c>
      <c r="I251" s="163"/>
      <c r="J251" s="169">
        <f>+J234+J244+J250</f>
        <v>0</v>
      </c>
      <c r="K251" s="170"/>
      <c r="L251" s="169">
        <f>+L234+L244+L250</f>
        <v>0</v>
      </c>
      <c r="M251" s="170"/>
      <c r="N251" s="169">
        <f>+N234+N244+N250</f>
        <v>0</v>
      </c>
      <c r="O251" s="170"/>
      <c r="P251" s="169">
        <f>+P234+P244+P250</f>
        <v>0</v>
      </c>
      <c r="Q251" s="170"/>
      <c r="R251" s="169">
        <f>+R234+R244+R250</f>
        <v>0</v>
      </c>
      <c r="S251" s="170"/>
      <c r="T251" s="134">
        <f>+T234+T244+T250</f>
        <v>0</v>
      </c>
      <c r="U251" s="135"/>
      <c r="V251" s="23">
        <f t="shared" si="220"/>
        <v>0</v>
      </c>
      <c r="AA251" s="156" t="s">
        <v>34</v>
      </c>
      <c r="AB251" s="156"/>
      <c r="AC251" s="169"/>
      <c r="AD251" s="170"/>
      <c r="AE251" s="169"/>
      <c r="AF251" s="170"/>
      <c r="AG251" s="169"/>
      <c r="AH251" s="170"/>
      <c r="AI251" s="169"/>
      <c r="AJ251" s="170"/>
      <c r="AK251" s="169"/>
      <c r="AL251" s="170"/>
      <c r="AM251" s="169"/>
      <c r="AN251" s="170"/>
      <c r="AO251" s="134"/>
      <c r="AP251" s="135"/>
      <c r="AQ251" s="23"/>
    </row>
    <row r="252" spans="2:43" hidden="1" outlineLevel="1">
      <c r="Y252" s="21">
        <f>+T225-V251</f>
        <v>1858</v>
      </c>
    </row>
    <row r="253" spans="2:43" hidden="1" outlineLevel="1"/>
    <row r="254" spans="2:43" collapsed="1">
      <c r="B254" s="2">
        <v>5</v>
      </c>
    </row>
    <row r="255" spans="2:43">
      <c r="B255" s="185" t="str">
        <f>"【"&amp;入力・チェックシート!B13&amp;"】"</f>
        <v>【】</v>
      </c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185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</row>
    <row r="256" spans="2:43">
      <c r="C256" s="61">
        <f>+入力・チェックシート!C13</f>
        <v>0</v>
      </c>
      <c r="D256" s="61">
        <f>+入力・チェックシート!D13</f>
        <v>0</v>
      </c>
    </row>
    <row r="257" spans="2:43" ht="16.5">
      <c r="B257" s="4" t="s">
        <v>4</v>
      </c>
      <c r="C257" s="5"/>
      <c r="D257" s="6"/>
      <c r="E257" s="6"/>
      <c r="F257" s="48"/>
      <c r="G257" s="48"/>
      <c r="H257" s="48"/>
      <c r="I257" s="4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1" t="s">
        <v>0</v>
      </c>
      <c r="V257" s="6"/>
      <c r="AA257" s="4" t="s">
        <v>4</v>
      </c>
      <c r="AB257" s="5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1" t="s">
        <v>0</v>
      </c>
      <c r="AQ257" s="6"/>
    </row>
    <row r="258" spans="2:43" ht="45" customHeight="1">
      <c r="B258" s="130" t="s">
        <v>5</v>
      </c>
      <c r="C258" s="130"/>
      <c r="D258" s="136" t="s">
        <v>6</v>
      </c>
      <c r="E258" s="129"/>
      <c r="F258" s="167" t="s">
        <v>493</v>
      </c>
      <c r="G258" s="168"/>
      <c r="H258" s="167" t="s">
        <v>494</v>
      </c>
      <c r="I258" s="168"/>
      <c r="J258" s="136" t="s">
        <v>35</v>
      </c>
      <c r="K258" s="129"/>
      <c r="L258" s="136" t="s">
        <v>7</v>
      </c>
      <c r="M258" s="129"/>
      <c r="N258" s="136" t="s">
        <v>36</v>
      </c>
      <c r="O258" s="129"/>
      <c r="P258" s="136" t="s">
        <v>8</v>
      </c>
      <c r="Q258" s="129"/>
      <c r="R258" s="129" t="s">
        <v>9</v>
      </c>
      <c r="S258" s="130"/>
      <c r="T258" s="131" t="s">
        <v>10</v>
      </c>
      <c r="U258" s="132"/>
      <c r="V258" s="7"/>
      <c r="AA258" s="187" t="s">
        <v>5</v>
      </c>
      <c r="AB258" s="187"/>
      <c r="AC258" s="191" t="s">
        <v>6</v>
      </c>
      <c r="AD258" s="188"/>
      <c r="AE258" s="191" t="s">
        <v>35</v>
      </c>
      <c r="AF258" s="188"/>
      <c r="AG258" s="191" t="s">
        <v>7</v>
      </c>
      <c r="AH258" s="188"/>
      <c r="AI258" s="191" t="s">
        <v>36</v>
      </c>
      <c r="AJ258" s="188"/>
      <c r="AK258" s="191" t="s">
        <v>8</v>
      </c>
      <c r="AL258" s="188"/>
      <c r="AM258" s="188" t="s">
        <v>9</v>
      </c>
      <c r="AN258" s="187"/>
      <c r="AO258" s="189" t="s">
        <v>10</v>
      </c>
      <c r="AP258" s="190"/>
      <c r="AQ258" s="7"/>
    </row>
    <row r="259" spans="2:43">
      <c r="B259" s="133" t="s">
        <v>11</v>
      </c>
      <c r="C259" s="133"/>
      <c r="D259" s="134">
        <f>+SUM(D260:E268)</f>
        <v>0</v>
      </c>
      <c r="E259" s="135"/>
      <c r="F259" s="164">
        <f t="shared" ref="F259" si="243">+SUM(F260:G268)</f>
        <v>0</v>
      </c>
      <c r="G259" s="165"/>
      <c r="H259" s="164">
        <f t="shared" ref="H259" si="244">+SUM(H260:I268)</f>
        <v>0</v>
      </c>
      <c r="I259" s="165"/>
      <c r="J259" s="134">
        <f>+SUM(J260:K268)</f>
        <v>0</v>
      </c>
      <c r="K259" s="135"/>
      <c r="L259" s="134">
        <f>+SUM(L260:M268)</f>
        <v>0</v>
      </c>
      <c r="M259" s="135"/>
      <c r="N259" s="134">
        <f t="shared" ref="N259:N276" si="245">+D259+J259-L259</f>
        <v>0</v>
      </c>
      <c r="O259" s="135"/>
      <c r="P259" s="134">
        <f>+SUM(P260:Q268)</f>
        <v>0</v>
      </c>
      <c r="Q259" s="135"/>
      <c r="R259" s="134">
        <f>+SUM(R260:S268)</f>
        <v>0</v>
      </c>
      <c r="S259" s="135"/>
      <c r="T259" s="134">
        <f>+N259-P259</f>
        <v>0</v>
      </c>
      <c r="U259" s="135"/>
      <c r="V259" s="7"/>
      <c r="AA259" s="133" t="s">
        <v>11</v>
      </c>
      <c r="AB259" s="133"/>
      <c r="AC259" s="134"/>
      <c r="AD259" s="135"/>
      <c r="AE259" s="134"/>
      <c r="AF259" s="135"/>
      <c r="AG259" s="134"/>
      <c r="AH259" s="135"/>
      <c r="AI259" s="134"/>
      <c r="AJ259" s="135"/>
      <c r="AK259" s="134"/>
      <c r="AL259" s="135"/>
      <c r="AM259" s="134"/>
      <c r="AN259" s="135"/>
      <c r="AO259" s="134"/>
      <c r="AP259" s="135"/>
      <c r="AQ259" s="7"/>
    </row>
    <row r="260" spans="2:43">
      <c r="B260" s="133" t="s">
        <v>12</v>
      </c>
      <c r="C260" s="133"/>
      <c r="D260" s="134">
        <f>ROUND(AC260*$D$256,0)</f>
        <v>0</v>
      </c>
      <c r="E260" s="135"/>
      <c r="F260" s="164">
        <f>ROUND(AC260*$C$256,0)</f>
        <v>0</v>
      </c>
      <c r="G260" s="165"/>
      <c r="H260" s="164">
        <f>+F260-D260</f>
        <v>0</v>
      </c>
      <c r="I260" s="165"/>
      <c r="J260" s="134">
        <f>ROUND(AE260*$C$256,0)+IF(H260&gt;0,H260,0)</f>
        <v>0</v>
      </c>
      <c r="K260" s="135"/>
      <c r="L260" s="134">
        <f>ROUND(AG260*$C$256,0)+IF(H260&lt;0,-H260,0)</f>
        <v>0</v>
      </c>
      <c r="M260" s="135"/>
      <c r="N260" s="134">
        <f t="shared" si="245"/>
        <v>0</v>
      </c>
      <c r="O260" s="135"/>
      <c r="P260" s="134">
        <f t="shared" ref="P260:P268" si="246">ROUND(AK260*$C$257,0)</f>
        <v>0</v>
      </c>
      <c r="Q260" s="135"/>
      <c r="R260" s="134">
        <f t="shared" ref="R260:R268" si="247">ROUND(AM260*$C$257,0)</f>
        <v>0</v>
      </c>
      <c r="S260" s="135"/>
      <c r="T260" s="134">
        <f>+N260-P260</f>
        <v>0</v>
      </c>
      <c r="U260" s="135"/>
      <c r="V260" s="7"/>
      <c r="AA260" s="133" t="s">
        <v>12</v>
      </c>
      <c r="AB260" s="133"/>
      <c r="AC260" s="134"/>
      <c r="AD260" s="135"/>
      <c r="AE260" s="134"/>
      <c r="AF260" s="135"/>
      <c r="AG260" s="134"/>
      <c r="AH260" s="135"/>
      <c r="AI260" s="134"/>
      <c r="AJ260" s="135"/>
      <c r="AK260" s="134"/>
      <c r="AL260" s="135"/>
      <c r="AM260" s="134"/>
      <c r="AN260" s="135"/>
      <c r="AO260" s="134"/>
      <c r="AP260" s="135"/>
      <c r="AQ260" s="7"/>
    </row>
    <row r="261" spans="2:43">
      <c r="B261" s="137" t="s">
        <v>13</v>
      </c>
      <c r="C261" s="137"/>
      <c r="D261" s="134">
        <f t="shared" ref="D261:D267" si="248">ROUND(AC261*$D$256,0)</f>
        <v>0</v>
      </c>
      <c r="E261" s="135"/>
      <c r="F261" s="164">
        <f t="shared" ref="F261:F268" si="249">ROUND(AC261*$C$256,0)</f>
        <v>0</v>
      </c>
      <c r="G261" s="165"/>
      <c r="H261" s="164">
        <f t="shared" ref="H261:H268" si="250">+F261-D261</f>
        <v>0</v>
      </c>
      <c r="I261" s="165"/>
      <c r="J261" s="134">
        <f t="shared" ref="J261:J268" si="251">ROUND(AE261*$C$256,0)+IF(H261&gt;0,H261,0)</f>
        <v>0</v>
      </c>
      <c r="K261" s="135"/>
      <c r="L261" s="134">
        <f t="shared" ref="L261:L268" si="252">ROUND(AG261*$C$256,0)+IF(H261&lt;0,-H261,0)</f>
        <v>0</v>
      </c>
      <c r="M261" s="135"/>
      <c r="N261" s="134">
        <f t="shared" si="245"/>
        <v>0</v>
      </c>
      <c r="O261" s="135"/>
      <c r="P261" s="134">
        <f t="shared" si="246"/>
        <v>0</v>
      </c>
      <c r="Q261" s="135"/>
      <c r="R261" s="134">
        <f t="shared" si="247"/>
        <v>0</v>
      </c>
      <c r="S261" s="135"/>
      <c r="T261" s="134">
        <f t="shared" ref="T261:T275" si="253">+N261-P261</f>
        <v>0</v>
      </c>
      <c r="U261" s="135"/>
      <c r="V261" s="7"/>
      <c r="AA261" s="137" t="s">
        <v>13</v>
      </c>
      <c r="AB261" s="137"/>
      <c r="AC261" s="134"/>
      <c r="AD261" s="135"/>
      <c r="AE261" s="134"/>
      <c r="AF261" s="135"/>
      <c r="AG261" s="134"/>
      <c r="AH261" s="135"/>
      <c r="AI261" s="134"/>
      <c r="AJ261" s="135"/>
      <c r="AK261" s="134"/>
      <c r="AL261" s="135"/>
      <c r="AM261" s="134"/>
      <c r="AN261" s="135"/>
      <c r="AO261" s="134"/>
      <c r="AP261" s="135"/>
      <c r="AQ261" s="7"/>
    </row>
    <row r="262" spans="2:43">
      <c r="B262" s="137" t="s">
        <v>14</v>
      </c>
      <c r="C262" s="137"/>
      <c r="D262" s="134">
        <f t="shared" si="248"/>
        <v>0</v>
      </c>
      <c r="E262" s="135"/>
      <c r="F262" s="164">
        <f t="shared" si="249"/>
        <v>0</v>
      </c>
      <c r="G262" s="165"/>
      <c r="H262" s="164">
        <f t="shared" si="250"/>
        <v>0</v>
      </c>
      <c r="I262" s="165"/>
      <c r="J262" s="134">
        <f t="shared" si="251"/>
        <v>0</v>
      </c>
      <c r="K262" s="135"/>
      <c r="L262" s="134">
        <f t="shared" si="252"/>
        <v>0</v>
      </c>
      <c r="M262" s="135"/>
      <c r="N262" s="134">
        <f t="shared" si="245"/>
        <v>0</v>
      </c>
      <c r="O262" s="135"/>
      <c r="P262" s="134">
        <f t="shared" si="246"/>
        <v>0</v>
      </c>
      <c r="Q262" s="135"/>
      <c r="R262" s="134">
        <f t="shared" si="247"/>
        <v>0</v>
      </c>
      <c r="S262" s="135"/>
      <c r="T262" s="134">
        <f t="shared" si="253"/>
        <v>0</v>
      </c>
      <c r="U262" s="135"/>
      <c r="V262" s="7"/>
      <c r="AA262" s="137" t="s">
        <v>14</v>
      </c>
      <c r="AB262" s="137"/>
      <c r="AC262" s="134"/>
      <c r="AD262" s="135"/>
      <c r="AE262" s="134"/>
      <c r="AF262" s="135"/>
      <c r="AG262" s="134"/>
      <c r="AH262" s="135"/>
      <c r="AI262" s="134"/>
      <c r="AJ262" s="135"/>
      <c r="AK262" s="134"/>
      <c r="AL262" s="135"/>
      <c r="AM262" s="134"/>
      <c r="AN262" s="135"/>
      <c r="AO262" s="134"/>
      <c r="AP262" s="135"/>
      <c r="AQ262" s="7"/>
    </row>
    <row r="263" spans="2:43">
      <c r="B263" s="133" t="s">
        <v>15</v>
      </c>
      <c r="C263" s="133"/>
      <c r="D263" s="134">
        <f t="shared" si="248"/>
        <v>0</v>
      </c>
      <c r="E263" s="135"/>
      <c r="F263" s="164">
        <f t="shared" si="249"/>
        <v>0</v>
      </c>
      <c r="G263" s="165"/>
      <c r="H263" s="164">
        <f t="shared" si="250"/>
        <v>0</v>
      </c>
      <c r="I263" s="165"/>
      <c r="J263" s="134">
        <f t="shared" si="251"/>
        <v>0</v>
      </c>
      <c r="K263" s="135"/>
      <c r="L263" s="134">
        <f t="shared" si="252"/>
        <v>0</v>
      </c>
      <c r="M263" s="135"/>
      <c r="N263" s="134">
        <f t="shared" si="245"/>
        <v>0</v>
      </c>
      <c r="O263" s="135"/>
      <c r="P263" s="134">
        <f t="shared" si="246"/>
        <v>0</v>
      </c>
      <c r="Q263" s="135"/>
      <c r="R263" s="134">
        <f t="shared" si="247"/>
        <v>0</v>
      </c>
      <c r="S263" s="135"/>
      <c r="T263" s="134">
        <f t="shared" si="253"/>
        <v>0</v>
      </c>
      <c r="U263" s="135"/>
      <c r="V263" s="7"/>
      <c r="AA263" s="133" t="s">
        <v>15</v>
      </c>
      <c r="AB263" s="133"/>
      <c r="AC263" s="134"/>
      <c r="AD263" s="135"/>
      <c r="AE263" s="134"/>
      <c r="AF263" s="135"/>
      <c r="AG263" s="134"/>
      <c r="AH263" s="135"/>
      <c r="AI263" s="134"/>
      <c r="AJ263" s="135"/>
      <c r="AK263" s="134"/>
      <c r="AL263" s="135"/>
      <c r="AM263" s="134"/>
      <c r="AN263" s="135"/>
      <c r="AO263" s="134"/>
      <c r="AP263" s="135"/>
      <c r="AQ263" s="7"/>
    </row>
    <row r="264" spans="2:43">
      <c r="B264" s="141" t="s">
        <v>16</v>
      </c>
      <c r="C264" s="141"/>
      <c r="D264" s="134">
        <f t="shared" si="248"/>
        <v>0</v>
      </c>
      <c r="E264" s="135"/>
      <c r="F264" s="164">
        <f t="shared" si="249"/>
        <v>0</v>
      </c>
      <c r="G264" s="165"/>
      <c r="H264" s="164">
        <f t="shared" si="250"/>
        <v>0</v>
      </c>
      <c r="I264" s="165"/>
      <c r="J264" s="134">
        <f t="shared" si="251"/>
        <v>0</v>
      </c>
      <c r="K264" s="135"/>
      <c r="L264" s="134">
        <f t="shared" si="252"/>
        <v>0</v>
      </c>
      <c r="M264" s="135"/>
      <c r="N264" s="134">
        <f t="shared" si="245"/>
        <v>0</v>
      </c>
      <c r="O264" s="135"/>
      <c r="P264" s="134">
        <f t="shared" si="246"/>
        <v>0</v>
      </c>
      <c r="Q264" s="135"/>
      <c r="R264" s="134">
        <f t="shared" si="247"/>
        <v>0</v>
      </c>
      <c r="S264" s="135"/>
      <c r="T264" s="134">
        <f t="shared" si="253"/>
        <v>0</v>
      </c>
      <c r="U264" s="135"/>
      <c r="V264" s="7"/>
      <c r="AA264" s="137" t="s">
        <v>16</v>
      </c>
      <c r="AB264" s="137"/>
      <c r="AC264" s="134"/>
      <c r="AD264" s="135"/>
      <c r="AE264" s="134"/>
      <c r="AF264" s="135"/>
      <c r="AG264" s="134"/>
      <c r="AH264" s="135"/>
      <c r="AI264" s="134"/>
      <c r="AJ264" s="135"/>
      <c r="AK264" s="134"/>
      <c r="AL264" s="135"/>
      <c r="AM264" s="134"/>
      <c r="AN264" s="135"/>
      <c r="AO264" s="134"/>
      <c r="AP264" s="135"/>
      <c r="AQ264" s="7"/>
    </row>
    <row r="265" spans="2:43">
      <c r="B265" s="140" t="s">
        <v>17</v>
      </c>
      <c r="C265" s="140"/>
      <c r="D265" s="134">
        <f t="shared" si="248"/>
        <v>0</v>
      </c>
      <c r="E265" s="135"/>
      <c r="F265" s="164">
        <f t="shared" si="249"/>
        <v>0</v>
      </c>
      <c r="G265" s="165"/>
      <c r="H265" s="164">
        <f t="shared" si="250"/>
        <v>0</v>
      </c>
      <c r="I265" s="165"/>
      <c r="J265" s="134">
        <f t="shared" si="251"/>
        <v>0</v>
      </c>
      <c r="K265" s="135"/>
      <c r="L265" s="134">
        <f t="shared" si="252"/>
        <v>0</v>
      </c>
      <c r="M265" s="135"/>
      <c r="N265" s="134">
        <f t="shared" si="245"/>
        <v>0</v>
      </c>
      <c r="O265" s="135"/>
      <c r="P265" s="134">
        <f t="shared" si="246"/>
        <v>0</v>
      </c>
      <c r="Q265" s="135"/>
      <c r="R265" s="134">
        <f t="shared" si="247"/>
        <v>0</v>
      </c>
      <c r="S265" s="135"/>
      <c r="T265" s="134">
        <f t="shared" si="253"/>
        <v>0</v>
      </c>
      <c r="U265" s="135"/>
      <c r="V265" s="7"/>
      <c r="AA265" s="133" t="s">
        <v>17</v>
      </c>
      <c r="AB265" s="133"/>
      <c r="AC265" s="134"/>
      <c r="AD265" s="135"/>
      <c r="AE265" s="134"/>
      <c r="AF265" s="135"/>
      <c r="AG265" s="134"/>
      <c r="AH265" s="135"/>
      <c r="AI265" s="134"/>
      <c r="AJ265" s="135"/>
      <c r="AK265" s="134"/>
      <c r="AL265" s="135"/>
      <c r="AM265" s="134"/>
      <c r="AN265" s="135"/>
      <c r="AO265" s="134"/>
      <c r="AP265" s="135"/>
      <c r="AQ265" s="7"/>
    </row>
    <row r="266" spans="2:43">
      <c r="B266" s="141" t="s">
        <v>18</v>
      </c>
      <c r="C266" s="141"/>
      <c r="D266" s="134">
        <f t="shared" si="248"/>
        <v>0</v>
      </c>
      <c r="E266" s="135"/>
      <c r="F266" s="164">
        <f t="shared" si="249"/>
        <v>0</v>
      </c>
      <c r="G266" s="165"/>
      <c r="H266" s="164">
        <f t="shared" si="250"/>
        <v>0</v>
      </c>
      <c r="I266" s="165"/>
      <c r="J266" s="134">
        <f t="shared" si="251"/>
        <v>0</v>
      </c>
      <c r="K266" s="135"/>
      <c r="L266" s="134">
        <f t="shared" si="252"/>
        <v>0</v>
      </c>
      <c r="M266" s="135"/>
      <c r="N266" s="134">
        <f t="shared" si="245"/>
        <v>0</v>
      </c>
      <c r="O266" s="135"/>
      <c r="P266" s="134">
        <f t="shared" si="246"/>
        <v>0</v>
      </c>
      <c r="Q266" s="135"/>
      <c r="R266" s="134">
        <f t="shared" si="247"/>
        <v>0</v>
      </c>
      <c r="S266" s="135"/>
      <c r="T266" s="134">
        <f t="shared" si="253"/>
        <v>0</v>
      </c>
      <c r="U266" s="135"/>
      <c r="V266" s="7"/>
      <c r="AA266" s="137" t="s">
        <v>18</v>
      </c>
      <c r="AB266" s="137"/>
      <c r="AC266" s="134"/>
      <c r="AD266" s="135"/>
      <c r="AE266" s="134"/>
      <c r="AF266" s="135"/>
      <c r="AG266" s="134"/>
      <c r="AH266" s="135"/>
      <c r="AI266" s="134"/>
      <c r="AJ266" s="135"/>
      <c r="AK266" s="134"/>
      <c r="AL266" s="135"/>
      <c r="AM266" s="134"/>
      <c r="AN266" s="135"/>
      <c r="AO266" s="134"/>
      <c r="AP266" s="135"/>
      <c r="AQ266" s="7"/>
    </row>
    <row r="267" spans="2:43">
      <c r="B267" s="137" t="s">
        <v>19</v>
      </c>
      <c r="C267" s="137"/>
      <c r="D267" s="134">
        <f t="shared" si="248"/>
        <v>0</v>
      </c>
      <c r="E267" s="135"/>
      <c r="F267" s="164">
        <f t="shared" si="249"/>
        <v>0</v>
      </c>
      <c r="G267" s="165"/>
      <c r="H267" s="164">
        <f t="shared" si="250"/>
        <v>0</v>
      </c>
      <c r="I267" s="165"/>
      <c r="J267" s="134">
        <f t="shared" si="251"/>
        <v>0</v>
      </c>
      <c r="K267" s="135"/>
      <c r="L267" s="134">
        <f t="shared" si="252"/>
        <v>0</v>
      </c>
      <c r="M267" s="135"/>
      <c r="N267" s="134">
        <f t="shared" si="245"/>
        <v>0</v>
      </c>
      <c r="O267" s="135"/>
      <c r="P267" s="134">
        <f t="shared" si="246"/>
        <v>0</v>
      </c>
      <c r="Q267" s="135"/>
      <c r="R267" s="134">
        <f t="shared" si="247"/>
        <v>0</v>
      </c>
      <c r="S267" s="135"/>
      <c r="T267" s="134">
        <f t="shared" si="253"/>
        <v>0</v>
      </c>
      <c r="U267" s="135"/>
      <c r="V267" s="7"/>
      <c r="AA267" s="137" t="s">
        <v>19</v>
      </c>
      <c r="AB267" s="137"/>
      <c r="AC267" s="134"/>
      <c r="AD267" s="135"/>
      <c r="AE267" s="134"/>
      <c r="AF267" s="135"/>
      <c r="AG267" s="134"/>
      <c r="AH267" s="135"/>
      <c r="AI267" s="134"/>
      <c r="AJ267" s="135"/>
      <c r="AK267" s="134"/>
      <c r="AL267" s="135"/>
      <c r="AM267" s="134"/>
      <c r="AN267" s="135"/>
      <c r="AO267" s="134"/>
      <c r="AP267" s="135"/>
      <c r="AQ267" s="7"/>
    </row>
    <row r="268" spans="2:43">
      <c r="B268" s="137" t="s">
        <v>20</v>
      </c>
      <c r="C268" s="137"/>
      <c r="D268" s="134">
        <f>ROUND(AC268*$D$256,0)</f>
        <v>0</v>
      </c>
      <c r="E268" s="135"/>
      <c r="F268" s="164">
        <f t="shared" si="249"/>
        <v>0</v>
      </c>
      <c r="G268" s="165"/>
      <c r="H268" s="164">
        <f t="shared" si="250"/>
        <v>0</v>
      </c>
      <c r="I268" s="165"/>
      <c r="J268" s="134">
        <f t="shared" si="251"/>
        <v>0</v>
      </c>
      <c r="K268" s="135"/>
      <c r="L268" s="134">
        <f t="shared" si="252"/>
        <v>0</v>
      </c>
      <c r="M268" s="135"/>
      <c r="N268" s="134">
        <f t="shared" si="245"/>
        <v>0</v>
      </c>
      <c r="O268" s="135"/>
      <c r="P268" s="134">
        <f t="shared" si="246"/>
        <v>0</v>
      </c>
      <c r="Q268" s="135"/>
      <c r="R268" s="134">
        <f t="shared" si="247"/>
        <v>0</v>
      </c>
      <c r="S268" s="135"/>
      <c r="T268" s="134">
        <f t="shared" si="253"/>
        <v>0</v>
      </c>
      <c r="U268" s="135"/>
      <c r="V268" s="7"/>
      <c r="AA268" s="137" t="s">
        <v>20</v>
      </c>
      <c r="AB268" s="137"/>
      <c r="AC268" s="134"/>
      <c r="AD268" s="135"/>
      <c r="AE268" s="134"/>
      <c r="AF268" s="135"/>
      <c r="AG268" s="134"/>
      <c r="AH268" s="135"/>
      <c r="AI268" s="134"/>
      <c r="AJ268" s="135"/>
      <c r="AK268" s="134"/>
      <c r="AL268" s="135"/>
      <c r="AM268" s="134"/>
      <c r="AN268" s="135"/>
      <c r="AO268" s="134"/>
      <c r="AP268" s="135"/>
      <c r="AQ268" s="7"/>
    </row>
    <row r="269" spans="2:43">
      <c r="B269" s="142" t="s">
        <v>21</v>
      </c>
      <c r="C269" s="142"/>
      <c r="D269" s="134">
        <f>+SUM(D270:E274)</f>
        <v>0</v>
      </c>
      <c r="E269" s="135"/>
      <c r="F269" s="164">
        <f t="shared" ref="F269" si="254">+SUM(F270:G274)</f>
        <v>0</v>
      </c>
      <c r="G269" s="165"/>
      <c r="H269" s="164">
        <f t="shared" ref="H269" si="255">+SUM(H270:I274)</f>
        <v>0</v>
      </c>
      <c r="I269" s="165"/>
      <c r="J269" s="134">
        <f>+SUM(J270:K274)</f>
        <v>0</v>
      </c>
      <c r="K269" s="135"/>
      <c r="L269" s="134">
        <f>+SUM(L270:M274)</f>
        <v>0</v>
      </c>
      <c r="M269" s="135"/>
      <c r="N269" s="134">
        <f t="shared" si="245"/>
        <v>0</v>
      </c>
      <c r="O269" s="135"/>
      <c r="P269" s="134">
        <f>+SUM(P270:Q274)</f>
        <v>0</v>
      </c>
      <c r="Q269" s="135"/>
      <c r="R269" s="134">
        <f>+SUM(R270:S274)</f>
        <v>0</v>
      </c>
      <c r="S269" s="135"/>
      <c r="T269" s="134">
        <f t="shared" si="253"/>
        <v>0</v>
      </c>
      <c r="U269" s="135"/>
      <c r="V269" s="7"/>
      <c r="AA269" s="142" t="s">
        <v>21</v>
      </c>
      <c r="AB269" s="142"/>
      <c r="AC269" s="134"/>
      <c r="AD269" s="135"/>
      <c r="AE269" s="134"/>
      <c r="AF269" s="135"/>
      <c r="AG269" s="134"/>
      <c r="AH269" s="135"/>
      <c r="AI269" s="134"/>
      <c r="AJ269" s="135"/>
      <c r="AK269" s="134"/>
      <c r="AL269" s="135"/>
      <c r="AM269" s="134"/>
      <c r="AN269" s="135"/>
      <c r="AO269" s="134"/>
      <c r="AP269" s="135"/>
      <c r="AQ269" s="7"/>
    </row>
    <row r="270" spans="2:43">
      <c r="B270" s="133" t="s">
        <v>22</v>
      </c>
      <c r="C270" s="133"/>
      <c r="D270" s="134">
        <f t="shared" ref="D270:D274" si="256">ROUND(AC270*$D$256,0)</f>
        <v>0</v>
      </c>
      <c r="E270" s="135"/>
      <c r="F270" s="164">
        <f t="shared" ref="F270:F275" si="257">ROUND(AC270*$C$256,0)</f>
        <v>0</v>
      </c>
      <c r="G270" s="165"/>
      <c r="H270" s="164">
        <f t="shared" ref="H270:H275" si="258">+F270-D270</f>
        <v>0</v>
      </c>
      <c r="I270" s="165"/>
      <c r="J270" s="134">
        <f t="shared" ref="J270" si="259">ROUND(AE270*$C$256,0)+IF(H270&gt;0,H270,0)</f>
        <v>0</v>
      </c>
      <c r="K270" s="135"/>
      <c r="L270" s="134">
        <f t="shared" ref="L270" si="260">ROUND(AG270*$C$256,0)+IF(H270&lt;0,-H270,0)</f>
        <v>0</v>
      </c>
      <c r="M270" s="135"/>
      <c r="N270" s="134">
        <f t="shared" si="245"/>
        <v>0</v>
      </c>
      <c r="O270" s="135"/>
      <c r="P270" s="134">
        <f t="shared" ref="P270:P275" si="261">ROUND(AK270*$C$257,0)</f>
        <v>0</v>
      </c>
      <c r="Q270" s="135"/>
      <c r="R270" s="134">
        <f t="shared" ref="R270:R275" si="262">ROUND(AM270*$C$257,0)</f>
        <v>0</v>
      </c>
      <c r="S270" s="135"/>
      <c r="T270" s="134">
        <f t="shared" si="253"/>
        <v>0</v>
      </c>
      <c r="U270" s="135"/>
      <c r="V270" s="7"/>
      <c r="AA270" s="133" t="s">
        <v>22</v>
      </c>
      <c r="AB270" s="133"/>
      <c r="AC270" s="134"/>
      <c r="AD270" s="135"/>
      <c r="AE270" s="134"/>
      <c r="AF270" s="135"/>
      <c r="AG270" s="134"/>
      <c r="AH270" s="135"/>
      <c r="AI270" s="134"/>
      <c r="AJ270" s="135"/>
      <c r="AK270" s="134"/>
      <c r="AL270" s="135"/>
      <c r="AM270" s="134"/>
      <c r="AN270" s="135"/>
      <c r="AO270" s="134"/>
      <c r="AP270" s="135"/>
      <c r="AQ270" s="7"/>
    </row>
    <row r="271" spans="2:43">
      <c r="B271" s="137" t="s">
        <v>23</v>
      </c>
      <c r="C271" s="137"/>
      <c r="D271" s="134">
        <f t="shared" si="256"/>
        <v>0</v>
      </c>
      <c r="E271" s="135"/>
      <c r="F271" s="164">
        <f t="shared" si="257"/>
        <v>0</v>
      </c>
      <c r="G271" s="165"/>
      <c r="H271" s="164">
        <f t="shared" si="258"/>
        <v>0</v>
      </c>
      <c r="I271" s="165"/>
      <c r="J271" s="134">
        <f t="shared" ref="J271:J275" si="263">ROUND(AE271*$C$256,0)+IF(H271&gt;0,H271,0)</f>
        <v>0</v>
      </c>
      <c r="K271" s="135"/>
      <c r="L271" s="134">
        <f t="shared" ref="L271:L275" si="264">ROUND(AG271*$C$256,0)+IF(H271&lt;0,-H271,0)</f>
        <v>0</v>
      </c>
      <c r="M271" s="135"/>
      <c r="N271" s="134">
        <f t="shared" si="245"/>
        <v>0</v>
      </c>
      <c r="O271" s="135"/>
      <c r="P271" s="134">
        <f t="shared" si="261"/>
        <v>0</v>
      </c>
      <c r="Q271" s="135"/>
      <c r="R271" s="134">
        <f t="shared" si="262"/>
        <v>0</v>
      </c>
      <c r="S271" s="135"/>
      <c r="T271" s="134">
        <f t="shared" si="253"/>
        <v>0</v>
      </c>
      <c r="U271" s="135"/>
      <c r="V271" s="7"/>
      <c r="AA271" s="137" t="s">
        <v>23</v>
      </c>
      <c r="AB271" s="137"/>
      <c r="AC271" s="134"/>
      <c r="AD271" s="135"/>
      <c r="AE271" s="134"/>
      <c r="AF271" s="135"/>
      <c r="AG271" s="134"/>
      <c r="AH271" s="135"/>
      <c r="AI271" s="134"/>
      <c r="AJ271" s="135"/>
      <c r="AK271" s="134"/>
      <c r="AL271" s="135"/>
      <c r="AM271" s="134"/>
      <c r="AN271" s="135"/>
      <c r="AO271" s="134"/>
      <c r="AP271" s="135"/>
      <c r="AQ271" s="7"/>
    </row>
    <row r="272" spans="2:43">
      <c r="B272" s="133" t="s">
        <v>15</v>
      </c>
      <c r="C272" s="133"/>
      <c r="D272" s="134">
        <f t="shared" si="256"/>
        <v>0</v>
      </c>
      <c r="E272" s="135"/>
      <c r="F272" s="164">
        <f t="shared" si="257"/>
        <v>0</v>
      </c>
      <c r="G272" s="165"/>
      <c r="H272" s="164">
        <f t="shared" si="258"/>
        <v>0</v>
      </c>
      <c r="I272" s="165"/>
      <c r="J272" s="134">
        <f t="shared" si="263"/>
        <v>0</v>
      </c>
      <c r="K272" s="135"/>
      <c r="L272" s="134">
        <f t="shared" si="264"/>
        <v>0</v>
      </c>
      <c r="M272" s="135"/>
      <c r="N272" s="134">
        <f t="shared" si="245"/>
        <v>0</v>
      </c>
      <c r="O272" s="135"/>
      <c r="P272" s="134">
        <f t="shared" si="261"/>
        <v>0</v>
      </c>
      <c r="Q272" s="135"/>
      <c r="R272" s="134">
        <f t="shared" si="262"/>
        <v>0</v>
      </c>
      <c r="S272" s="135"/>
      <c r="T272" s="134">
        <f t="shared" si="253"/>
        <v>0</v>
      </c>
      <c r="U272" s="135"/>
      <c r="V272" s="7"/>
      <c r="AA272" s="133" t="s">
        <v>15</v>
      </c>
      <c r="AB272" s="133"/>
      <c r="AC272" s="134"/>
      <c r="AD272" s="135"/>
      <c r="AE272" s="134"/>
      <c r="AF272" s="135"/>
      <c r="AG272" s="134"/>
      <c r="AH272" s="135"/>
      <c r="AI272" s="134"/>
      <c r="AJ272" s="135"/>
      <c r="AK272" s="134"/>
      <c r="AL272" s="135"/>
      <c r="AM272" s="134"/>
      <c r="AN272" s="135"/>
      <c r="AO272" s="134"/>
      <c r="AP272" s="135"/>
      <c r="AQ272" s="7"/>
    </row>
    <row r="273" spans="2:43">
      <c r="B273" s="133" t="s">
        <v>19</v>
      </c>
      <c r="C273" s="133"/>
      <c r="D273" s="134">
        <f t="shared" si="256"/>
        <v>0</v>
      </c>
      <c r="E273" s="135"/>
      <c r="F273" s="164">
        <f t="shared" si="257"/>
        <v>0</v>
      </c>
      <c r="G273" s="165"/>
      <c r="H273" s="164">
        <f t="shared" si="258"/>
        <v>0</v>
      </c>
      <c r="I273" s="165"/>
      <c r="J273" s="134">
        <f t="shared" si="263"/>
        <v>0</v>
      </c>
      <c r="K273" s="135"/>
      <c r="L273" s="134">
        <f t="shared" si="264"/>
        <v>0</v>
      </c>
      <c r="M273" s="135"/>
      <c r="N273" s="134">
        <f t="shared" si="245"/>
        <v>0</v>
      </c>
      <c r="O273" s="135"/>
      <c r="P273" s="134">
        <f t="shared" si="261"/>
        <v>0</v>
      </c>
      <c r="Q273" s="135"/>
      <c r="R273" s="134">
        <f t="shared" si="262"/>
        <v>0</v>
      </c>
      <c r="S273" s="135"/>
      <c r="T273" s="134">
        <f t="shared" si="253"/>
        <v>0</v>
      </c>
      <c r="U273" s="135"/>
      <c r="V273" s="7"/>
      <c r="AA273" s="133" t="s">
        <v>19</v>
      </c>
      <c r="AB273" s="133"/>
      <c r="AC273" s="134"/>
      <c r="AD273" s="135"/>
      <c r="AE273" s="134"/>
      <c r="AF273" s="135"/>
      <c r="AG273" s="134"/>
      <c r="AH273" s="135"/>
      <c r="AI273" s="134"/>
      <c r="AJ273" s="135"/>
      <c r="AK273" s="134"/>
      <c r="AL273" s="135"/>
      <c r="AM273" s="134"/>
      <c r="AN273" s="135"/>
      <c r="AO273" s="134"/>
      <c r="AP273" s="135"/>
      <c r="AQ273" s="7"/>
    </row>
    <row r="274" spans="2:43">
      <c r="B274" s="137" t="s">
        <v>20</v>
      </c>
      <c r="C274" s="137"/>
      <c r="D274" s="134">
        <f t="shared" si="256"/>
        <v>0</v>
      </c>
      <c r="E274" s="135"/>
      <c r="F274" s="164">
        <f t="shared" si="257"/>
        <v>0</v>
      </c>
      <c r="G274" s="165"/>
      <c r="H274" s="164">
        <f t="shared" si="258"/>
        <v>0</v>
      </c>
      <c r="I274" s="165"/>
      <c r="J274" s="134">
        <f t="shared" si="263"/>
        <v>0</v>
      </c>
      <c r="K274" s="135"/>
      <c r="L274" s="134">
        <f t="shared" si="264"/>
        <v>0</v>
      </c>
      <c r="M274" s="135"/>
      <c r="N274" s="134">
        <f t="shared" si="245"/>
        <v>0</v>
      </c>
      <c r="O274" s="135"/>
      <c r="P274" s="134">
        <f t="shared" si="261"/>
        <v>0</v>
      </c>
      <c r="Q274" s="135"/>
      <c r="R274" s="134">
        <f t="shared" si="262"/>
        <v>0</v>
      </c>
      <c r="S274" s="135"/>
      <c r="T274" s="134">
        <f t="shared" si="253"/>
        <v>0</v>
      </c>
      <c r="U274" s="135"/>
      <c r="V274" s="7"/>
      <c r="AA274" s="137" t="s">
        <v>20</v>
      </c>
      <c r="AB274" s="137"/>
      <c r="AC274" s="134"/>
      <c r="AD274" s="135"/>
      <c r="AE274" s="134"/>
      <c r="AF274" s="135"/>
      <c r="AG274" s="134"/>
      <c r="AH274" s="135"/>
      <c r="AI274" s="134"/>
      <c r="AJ274" s="135"/>
      <c r="AK274" s="134"/>
      <c r="AL274" s="135"/>
      <c r="AM274" s="134"/>
      <c r="AN274" s="135"/>
      <c r="AO274" s="134"/>
      <c r="AP274" s="135"/>
      <c r="AQ274" s="7"/>
    </row>
    <row r="275" spans="2:43">
      <c r="B275" s="133" t="s">
        <v>24</v>
      </c>
      <c r="C275" s="133"/>
      <c r="D275" s="134">
        <f>ROUND(AC275*$D$256,0)</f>
        <v>0</v>
      </c>
      <c r="E275" s="135"/>
      <c r="F275" s="164">
        <f t="shared" si="257"/>
        <v>0</v>
      </c>
      <c r="G275" s="165"/>
      <c r="H275" s="164">
        <f t="shared" si="258"/>
        <v>0</v>
      </c>
      <c r="I275" s="165"/>
      <c r="J275" s="134">
        <f t="shared" si="263"/>
        <v>0</v>
      </c>
      <c r="K275" s="135"/>
      <c r="L275" s="134">
        <f t="shared" si="264"/>
        <v>0</v>
      </c>
      <c r="M275" s="135"/>
      <c r="N275" s="134">
        <f t="shared" si="245"/>
        <v>0</v>
      </c>
      <c r="O275" s="135"/>
      <c r="P275" s="134">
        <f t="shared" si="261"/>
        <v>0</v>
      </c>
      <c r="Q275" s="135"/>
      <c r="R275" s="134">
        <f t="shared" si="262"/>
        <v>0</v>
      </c>
      <c r="S275" s="135"/>
      <c r="T275" s="134">
        <f t="shared" si="253"/>
        <v>0</v>
      </c>
      <c r="U275" s="135"/>
      <c r="V275" s="7"/>
      <c r="AA275" s="133" t="s">
        <v>24</v>
      </c>
      <c r="AB275" s="133"/>
      <c r="AC275" s="134"/>
      <c r="AD275" s="135"/>
      <c r="AE275" s="134"/>
      <c r="AF275" s="135"/>
      <c r="AG275" s="134"/>
      <c r="AH275" s="135"/>
      <c r="AI275" s="134"/>
      <c r="AJ275" s="135"/>
      <c r="AK275" s="134"/>
      <c r="AL275" s="135"/>
      <c r="AM275" s="134"/>
      <c r="AN275" s="135"/>
      <c r="AO275" s="134"/>
      <c r="AP275" s="135"/>
      <c r="AQ275" s="7"/>
    </row>
    <row r="276" spans="2:43">
      <c r="B276" s="143" t="s">
        <v>25</v>
      </c>
      <c r="C276" s="144"/>
      <c r="D276" s="134">
        <f>+D259+D269+D275</f>
        <v>0</v>
      </c>
      <c r="E276" s="135"/>
      <c r="F276" s="164">
        <f t="shared" ref="F276" si="265">+F259+F269+F275</f>
        <v>0</v>
      </c>
      <c r="G276" s="165"/>
      <c r="H276" s="164">
        <f t="shared" ref="H276" si="266">+H259+H269+H275</f>
        <v>0</v>
      </c>
      <c r="I276" s="165"/>
      <c r="J276" s="134">
        <f>+J259+J269+J275</f>
        <v>0</v>
      </c>
      <c r="K276" s="135"/>
      <c r="L276" s="134">
        <f>+L259+L269+L275</f>
        <v>0</v>
      </c>
      <c r="M276" s="135"/>
      <c r="N276" s="134">
        <f t="shared" si="245"/>
        <v>0</v>
      </c>
      <c r="O276" s="135"/>
      <c r="P276" s="134">
        <f>+P259+P269+P275</f>
        <v>0</v>
      </c>
      <c r="Q276" s="135"/>
      <c r="R276" s="134">
        <f>+R259+R269+R275</f>
        <v>0</v>
      </c>
      <c r="S276" s="135"/>
      <c r="T276" s="134">
        <f>+N276-P276</f>
        <v>0</v>
      </c>
      <c r="U276" s="135"/>
      <c r="V276" s="7"/>
      <c r="AA276" s="143" t="s">
        <v>25</v>
      </c>
      <c r="AB276" s="144"/>
      <c r="AC276" s="134"/>
      <c r="AD276" s="135"/>
      <c r="AE276" s="134"/>
      <c r="AF276" s="135"/>
      <c r="AG276" s="134"/>
      <c r="AH276" s="135"/>
      <c r="AI276" s="134"/>
      <c r="AJ276" s="135"/>
      <c r="AK276" s="134"/>
      <c r="AL276" s="135"/>
      <c r="AM276" s="134"/>
      <c r="AN276" s="135"/>
      <c r="AO276" s="134"/>
      <c r="AP276" s="135"/>
      <c r="AQ276" s="7"/>
    </row>
    <row r="277" spans="2:43">
      <c r="B277" s="8"/>
      <c r="C277" s="9"/>
      <c r="D277" s="9"/>
      <c r="E277" s="9"/>
      <c r="F277" s="52"/>
      <c r="G277" s="52"/>
      <c r="H277" s="52"/>
      <c r="I277" s="52"/>
      <c r="J277" s="9"/>
      <c r="K277" s="9"/>
      <c r="L277" s="9"/>
      <c r="M277" s="9"/>
      <c r="N277" s="9"/>
      <c r="O277" s="9"/>
      <c r="P277" s="10"/>
      <c r="Q277" s="10"/>
      <c r="R277" s="10"/>
      <c r="S277" s="10"/>
      <c r="T277" s="11"/>
      <c r="U277" s="11"/>
      <c r="V277" s="11"/>
      <c r="AA277" s="8"/>
      <c r="AB277" s="9"/>
      <c r="AC277" s="9"/>
      <c r="AD277" s="9"/>
      <c r="AE277" s="9"/>
      <c r="AF277" s="9"/>
      <c r="AG277" s="9"/>
      <c r="AH277" s="9"/>
      <c r="AI277" s="9"/>
      <c r="AJ277" s="9"/>
      <c r="AK277" s="10"/>
      <c r="AL277" s="10"/>
      <c r="AM277" s="10"/>
      <c r="AN277" s="10"/>
      <c r="AO277" s="11"/>
      <c r="AP277" s="11"/>
      <c r="AQ277" s="11"/>
    </row>
    <row r="278" spans="2:43">
      <c r="C278" s="12"/>
      <c r="D278" s="13"/>
      <c r="E278" s="13"/>
      <c r="F278" s="57"/>
      <c r="G278" s="57"/>
      <c r="H278" s="57"/>
      <c r="I278" s="57"/>
      <c r="J278" s="13"/>
      <c r="K278" s="13"/>
      <c r="L278" s="13"/>
      <c r="M278" s="13"/>
      <c r="N278" s="13"/>
      <c r="O278" s="197" t="s">
        <v>415</v>
      </c>
      <c r="P278" s="197"/>
      <c r="Q278" s="197"/>
      <c r="R278" s="104"/>
      <c r="S278" s="104"/>
      <c r="V278" s="100"/>
      <c r="AB278" s="13"/>
      <c r="AC278" s="13"/>
      <c r="AD278" s="13"/>
      <c r="AE278" s="13"/>
      <c r="AF278" s="13"/>
      <c r="AG278" s="13"/>
      <c r="AK278" s="101"/>
      <c r="AL278" s="112" t="s">
        <v>414</v>
      </c>
      <c r="AM278" s="100"/>
      <c r="AP278" s="97" t="s">
        <v>406</v>
      </c>
      <c r="AQ278" s="98">
        <f>+AM276+AM279</f>
        <v>0</v>
      </c>
    </row>
    <row r="279" spans="2:43">
      <c r="C279" s="12"/>
      <c r="D279" s="13"/>
      <c r="E279" s="13"/>
      <c r="F279" s="57"/>
      <c r="G279" s="57"/>
      <c r="H279" s="57"/>
      <c r="I279" s="57"/>
      <c r="J279" s="13"/>
      <c r="K279" s="13"/>
      <c r="L279" s="13"/>
      <c r="M279" s="13"/>
      <c r="N279" s="13"/>
      <c r="O279" s="105"/>
      <c r="P279" s="194" t="s">
        <v>410</v>
      </c>
      <c r="Q279" s="195"/>
      <c r="R279" s="134">
        <f>ROUND(AM279*$C$256,0)</f>
        <v>0</v>
      </c>
      <c r="S279" s="135"/>
      <c r="V279" s="100"/>
      <c r="AB279" s="13"/>
      <c r="AC279" s="13"/>
      <c r="AD279" s="13"/>
      <c r="AE279" s="13"/>
      <c r="AF279" s="13"/>
      <c r="AG279" s="13"/>
      <c r="AK279" s="13"/>
      <c r="AL279" s="102" t="s">
        <v>409</v>
      </c>
      <c r="AM279" s="196"/>
      <c r="AN279" s="196"/>
      <c r="AP279" s="97" t="s">
        <v>407</v>
      </c>
      <c r="AQ279" s="80"/>
    </row>
    <row r="280" spans="2:43">
      <c r="C280" s="12"/>
      <c r="D280" s="13"/>
      <c r="E280" s="13"/>
      <c r="F280" s="57"/>
      <c r="G280" s="57"/>
      <c r="H280" s="57"/>
      <c r="I280" s="57"/>
      <c r="J280" s="13"/>
      <c r="K280" s="13"/>
      <c r="L280" s="13"/>
      <c r="M280" s="13"/>
      <c r="N280" s="13"/>
      <c r="O280" s="13"/>
      <c r="P280" s="13"/>
      <c r="Q280" s="13"/>
      <c r="R280" s="13"/>
      <c r="V280" s="103"/>
      <c r="AB280" s="13"/>
      <c r="AC280" s="13"/>
      <c r="AD280" s="13"/>
      <c r="AE280" s="13"/>
      <c r="AF280" s="13"/>
      <c r="AG280" s="13"/>
      <c r="AK280" s="13"/>
      <c r="AL280" s="13"/>
      <c r="AP280" s="97" t="s">
        <v>408</v>
      </c>
      <c r="AQ280" s="99" t="str">
        <f>+IF(AQ278=AQ279,"OK",AQ278-AQ279)</f>
        <v>OK</v>
      </c>
    </row>
    <row r="281" spans="2:43">
      <c r="C281" s="12"/>
      <c r="D281" s="13"/>
      <c r="E281" s="13"/>
      <c r="F281" s="57"/>
      <c r="G281" s="57"/>
      <c r="H281" s="57"/>
      <c r="I281" s="57"/>
      <c r="J281" s="13"/>
      <c r="K281" s="13"/>
      <c r="L281" s="13"/>
      <c r="M281" s="13"/>
      <c r="N281" s="13"/>
      <c r="O281" s="13"/>
      <c r="P281" s="13"/>
      <c r="Q281" s="13"/>
      <c r="R281" s="13"/>
      <c r="AB281" s="12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</row>
    <row r="282" spans="2:43" ht="16.5" hidden="1" outlineLevel="1">
      <c r="B282" s="14" t="s">
        <v>26</v>
      </c>
      <c r="C282" s="15"/>
      <c r="D282" s="13"/>
      <c r="E282" s="13"/>
      <c r="F282" s="57"/>
      <c r="G282" s="57"/>
      <c r="H282" s="57"/>
      <c r="I282" s="57"/>
      <c r="J282" s="13"/>
      <c r="K282" s="13"/>
      <c r="L282" s="13"/>
      <c r="M282" s="13"/>
      <c r="N282" s="13"/>
      <c r="O282" s="13"/>
      <c r="P282" s="13"/>
      <c r="Q282" s="13"/>
      <c r="R282" s="13"/>
      <c r="V282" s="1" t="s">
        <v>0</v>
      </c>
      <c r="AA282" s="14" t="s">
        <v>26</v>
      </c>
      <c r="AB282" s="15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Q282" s="1" t="s">
        <v>0</v>
      </c>
    </row>
    <row r="283" spans="2:43" hidden="1" outlineLevel="1">
      <c r="B283" s="130" t="s">
        <v>5</v>
      </c>
      <c r="C283" s="130"/>
      <c r="D283" s="130" t="s">
        <v>27</v>
      </c>
      <c r="E283" s="130"/>
      <c r="F283" s="166" t="s">
        <v>27</v>
      </c>
      <c r="G283" s="166"/>
      <c r="H283" s="166" t="s">
        <v>27</v>
      </c>
      <c r="I283" s="166"/>
      <c r="J283" s="130" t="s">
        <v>28</v>
      </c>
      <c r="K283" s="130"/>
      <c r="L283" s="130" t="s">
        <v>29</v>
      </c>
      <c r="M283" s="130"/>
      <c r="N283" s="130" t="s">
        <v>30</v>
      </c>
      <c r="O283" s="130"/>
      <c r="P283" s="130" t="s">
        <v>31</v>
      </c>
      <c r="Q283" s="130"/>
      <c r="R283" s="130" t="s">
        <v>32</v>
      </c>
      <c r="S283" s="130"/>
      <c r="T283" s="130" t="s">
        <v>33</v>
      </c>
      <c r="U283" s="130"/>
      <c r="V283" s="130" t="s">
        <v>34</v>
      </c>
      <c r="AA283" s="187" t="s">
        <v>5</v>
      </c>
      <c r="AB283" s="187"/>
      <c r="AC283" s="187" t="s">
        <v>27</v>
      </c>
      <c r="AD283" s="187"/>
      <c r="AE283" s="187" t="s">
        <v>28</v>
      </c>
      <c r="AF283" s="187"/>
      <c r="AG283" s="187" t="s">
        <v>29</v>
      </c>
      <c r="AH283" s="187"/>
      <c r="AI283" s="187" t="s">
        <v>30</v>
      </c>
      <c r="AJ283" s="187"/>
      <c r="AK283" s="187" t="s">
        <v>31</v>
      </c>
      <c r="AL283" s="187"/>
      <c r="AM283" s="187" t="s">
        <v>32</v>
      </c>
      <c r="AN283" s="187"/>
      <c r="AO283" s="187" t="s">
        <v>33</v>
      </c>
      <c r="AP283" s="187"/>
      <c r="AQ283" s="187" t="s">
        <v>34</v>
      </c>
    </row>
    <row r="284" spans="2:43" hidden="1" outlineLevel="1">
      <c r="B284" s="130"/>
      <c r="C284" s="130"/>
      <c r="D284" s="130"/>
      <c r="E284" s="130"/>
      <c r="F284" s="166"/>
      <c r="G284" s="166"/>
      <c r="H284" s="166"/>
      <c r="I284" s="166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</row>
    <row r="285" spans="2:43" hidden="1" outlineLevel="1">
      <c r="B285" s="145" t="s">
        <v>11</v>
      </c>
      <c r="C285" s="146"/>
      <c r="D285" s="169">
        <f>+SUM(D286:E294)</f>
        <v>0</v>
      </c>
      <c r="E285" s="170"/>
      <c r="F285" s="162">
        <f t="shared" ref="F285" si="267">+SUM(F286:G294)</f>
        <v>0</v>
      </c>
      <c r="G285" s="163"/>
      <c r="H285" s="162">
        <f t="shared" ref="H285" si="268">+SUM(H286:I294)</f>
        <v>0</v>
      </c>
      <c r="I285" s="163"/>
      <c r="J285" s="169">
        <f>+SUM(J286:K294)</f>
        <v>0</v>
      </c>
      <c r="K285" s="170"/>
      <c r="L285" s="169">
        <f>+SUM(L286:M294)</f>
        <v>0</v>
      </c>
      <c r="M285" s="170"/>
      <c r="N285" s="169">
        <f>+SUM(N286:O294)</f>
        <v>0</v>
      </c>
      <c r="O285" s="170"/>
      <c r="P285" s="169">
        <f>+SUM(P286:Q294)</f>
        <v>0</v>
      </c>
      <c r="Q285" s="170"/>
      <c r="R285" s="169">
        <f>+SUM(R286:S294)</f>
        <v>0</v>
      </c>
      <c r="S285" s="170"/>
      <c r="T285" s="134">
        <f>+SUM(T286:U294)</f>
        <v>0</v>
      </c>
      <c r="U285" s="135"/>
      <c r="V285" s="23">
        <f t="shared" ref="V285:V302" si="269">+SUM(D285:U285)</f>
        <v>0</v>
      </c>
      <c r="AA285" s="145" t="s">
        <v>11</v>
      </c>
      <c r="AB285" s="146"/>
      <c r="AC285" s="169"/>
      <c r="AD285" s="170"/>
      <c r="AE285" s="169"/>
      <c r="AF285" s="170"/>
      <c r="AG285" s="169"/>
      <c r="AH285" s="170"/>
      <c r="AI285" s="169"/>
      <c r="AJ285" s="170"/>
      <c r="AK285" s="169"/>
      <c r="AL285" s="170"/>
      <c r="AM285" s="169"/>
      <c r="AN285" s="170"/>
      <c r="AO285" s="134"/>
      <c r="AP285" s="135"/>
      <c r="AQ285" s="23"/>
    </row>
    <row r="286" spans="2:43" hidden="1" outlineLevel="1">
      <c r="B286" s="137" t="s">
        <v>22</v>
      </c>
      <c r="C286" s="137"/>
      <c r="D286" s="134">
        <f t="shared" ref="D286:D294" si="270">ROUND(AC286*$C$257,0)</f>
        <v>0</v>
      </c>
      <c r="E286" s="135"/>
      <c r="F286" s="164">
        <f t="shared" ref="F286:F294" si="271">ROUND(AE286*$C$257,0)</f>
        <v>0</v>
      </c>
      <c r="G286" s="165"/>
      <c r="H286" s="164">
        <f t="shared" ref="H286:H294" si="272">ROUND(AG286*$C$257,0)</f>
        <v>0</v>
      </c>
      <c r="I286" s="165"/>
      <c r="J286" s="134">
        <f t="shared" ref="J286:J294" si="273">ROUND(AE286*$C$257,0)</f>
        <v>0</v>
      </c>
      <c r="K286" s="135"/>
      <c r="L286" s="134">
        <f t="shared" ref="L286:L294" si="274">ROUND(AG286*$C$257,0)</f>
        <v>0</v>
      </c>
      <c r="M286" s="135"/>
      <c r="N286" s="134">
        <f t="shared" ref="N286:N294" si="275">ROUND(AI286*$C$257,0)</f>
        <v>0</v>
      </c>
      <c r="O286" s="135"/>
      <c r="P286" s="134">
        <f t="shared" ref="P286:P294" si="276">ROUND(AK286*$C$257,0)</f>
        <v>0</v>
      </c>
      <c r="Q286" s="135"/>
      <c r="R286" s="134">
        <f t="shared" ref="R286:R294" si="277">ROUND(AM286*$C$257,0)</f>
        <v>0</v>
      </c>
      <c r="S286" s="135"/>
      <c r="T286" s="134">
        <f t="shared" ref="T286:T294" si="278">ROUND(AO286*$C$257,0)</f>
        <v>0</v>
      </c>
      <c r="U286" s="135"/>
      <c r="V286" s="23">
        <f t="shared" si="269"/>
        <v>0</v>
      </c>
      <c r="AA286" s="137" t="s">
        <v>22</v>
      </c>
      <c r="AB286" s="137"/>
      <c r="AC286" s="134"/>
      <c r="AD286" s="135"/>
      <c r="AE286" s="134"/>
      <c r="AF286" s="135"/>
      <c r="AG286" s="134"/>
      <c r="AH286" s="135"/>
      <c r="AI286" s="134"/>
      <c r="AJ286" s="135"/>
      <c r="AK286" s="134"/>
      <c r="AL286" s="135"/>
      <c r="AM286" s="134"/>
      <c r="AN286" s="135"/>
      <c r="AO286" s="134"/>
      <c r="AP286" s="135"/>
      <c r="AQ286" s="23"/>
    </row>
    <row r="287" spans="2:43" hidden="1" outlineLevel="1">
      <c r="B287" s="137" t="s">
        <v>13</v>
      </c>
      <c r="C287" s="137"/>
      <c r="D287" s="134">
        <f t="shared" si="270"/>
        <v>0</v>
      </c>
      <c r="E287" s="135"/>
      <c r="F287" s="164">
        <f t="shared" si="271"/>
        <v>0</v>
      </c>
      <c r="G287" s="165"/>
      <c r="H287" s="164">
        <f t="shared" si="272"/>
        <v>0</v>
      </c>
      <c r="I287" s="165"/>
      <c r="J287" s="134">
        <f t="shared" si="273"/>
        <v>0</v>
      </c>
      <c r="K287" s="135"/>
      <c r="L287" s="134">
        <f t="shared" si="274"/>
        <v>0</v>
      </c>
      <c r="M287" s="135"/>
      <c r="N287" s="134">
        <f t="shared" si="275"/>
        <v>0</v>
      </c>
      <c r="O287" s="135"/>
      <c r="P287" s="134">
        <f t="shared" si="276"/>
        <v>0</v>
      </c>
      <c r="Q287" s="135"/>
      <c r="R287" s="134">
        <f t="shared" si="277"/>
        <v>0</v>
      </c>
      <c r="S287" s="135"/>
      <c r="T287" s="134">
        <f t="shared" si="278"/>
        <v>0</v>
      </c>
      <c r="U287" s="135"/>
      <c r="V287" s="23">
        <f t="shared" si="269"/>
        <v>0</v>
      </c>
      <c r="AA287" s="137" t="s">
        <v>13</v>
      </c>
      <c r="AB287" s="137"/>
      <c r="AC287" s="134"/>
      <c r="AD287" s="135"/>
      <c r="AE287" s="134"/>
      <c r="AF287" s="135"/>
      <c r="AG287" s="134"/>
      <c r="AH287" s="135"/>
      <c r="AI287" s="134"/>
      <c r="AJ287" s="135"/>
      <c r="AK287" s="134"/>
      <c r="AL287" s="135"/>
      <c r="AM287" s="134"/>
      <c r="AN287" s="135"/>
      <c r="AO287" s="134"/>
      <c r="AP287" s="135"/>
      <c r="AQ287" s="23"/>
    </row>
    <row r="288" spans="2:43" hidden="1" outlineLevel="1">
      <c r="B288" s="133" t="s">
        <v>14</v>
      </c>
      <c r="C288" s="133"/>
      <c r="D288" s="134">
        <f t="shared" si="270"/>
        <v>0</v>
      </c>
      <c r="E288" s="135"/>
      <c r="F288" s="164">
        <f t="shared" si="271"/>
        <v>0</v>
      </c>
      <c r="G288" s="165"/>
      <c r="H288" s="164">
        <f t="shared" si="272"/>
        <v>0</v>
      </c>
      <c r="I288" s="165"/>
      <c r="J288" s="134">
        <f t="shared" si="273"/>
        <v>0</v>
      </c>
      <c r="K288" s="135"/>
      <c r="L288" s="134">
        <f t="shared" si="274"/>
        <v>0</v>
      </c>
      <c r="M288" s="135"/>
      <c r="N288" s="134">
        <f t="shared" si="275"/>
        <v>0</v>
      </c>
      <c r="O288" s="135"/>
      <c r="P288" s="134">
        <f t="shared" si="276"/>
        <v>0</v>
      </c>
      <c r="Q288" s="135"/>
      <c r="R288" s="134">
        <f t="shared" si="277"/>
        <v>0</v>
      </c>
      <c r="S288" s="135"/>
      <c r="T288" s="134">
        <f t="shared" si="278"/>
        <v>0</v>
      </c>
      <c r="U288" s="135"/>
      <c r="V288" s="23">
        <f t="shared" si="269"/>
        <v>0</v>
      </c>
      <c r="AA288" s="133" t="s">
        <v>14</v>
      </c>
      <c r="AB288" s="133"/>
      <c r="AC288" s="134"/>
      <c r="AD288" s="135"/>
      <c r="AE288" s="134"/>
      <c r="AF288" s="135"/>
      <c r="AG288" s="134"/>
      <c r="AH288" s="135"/>
      <c r="AI288" s="134"/>
      <c r="AJ288" s="135"/>
      <c r="AK288" s="134"/>
      <c r="AL288" s="135"/>
      <c r="AM288" s="134"/>
      <c r="AN288" s="135"/>
      <c r="AO288" s="134"/>
      <c r="AP288" s="135"/>
      <c r="AQ288" s="23"/>
    </row>
    <row r="289" spans="2:43" hidden="1" outlineLevel="1">
      <c r="B289" s="137" t="s">
        <v>15</v>
      </c>
      <c r="C289" s="137"/>
      <c r="D289" s="134">
        <f t="shared" si="270"/>
        <v>0</v>
      </c>
      <c r="E289" s="135"/>
      <c r="F289" s="164">
        <f t="shared" si="271"/>
        <v>0</v>
      </c>
      <c r="G289" s="165"/>
      <c r="H289" s="164">
        <f t="shared" si="272"/>
        <v>0</v>
      </c>
      <c r="I289" s="165"/>
      <c r="J289" s="134">
        <f t="shared" si="273"/>
        <v>0</v>
      </c>
      <c r="K289" s="135"/>
      <c r="L289" s="134">
        <f t="shared" si="274"/>
        <v>0</v>
      </c>
      <c r="M289" s="135"/>
      <c r="N289" s="134">
        <f t="shared" si="275"/>
        <v>0</v>
      </c>
      <c r="O289" s="135"/>
      <c r="P289" s="134">
        <f t="shared" si="276"/>
        <v>0</v>
      </c>
      <c r="Q289" s="135"/>
      <c r="R289" s="134">
        <f t="shared" si="277"/>
        <v>0</v>
      </c>
      <c r="S289" s="135"/>
      <c r="T289" s="134">
        <f t="shared" si="278"/>
        <v>0</v>
      </c>
      <c r="U289" s="135"/>
      <c r="V289" s="23">
        <f t="shared" si="269"/>
        <v>0</v>
      </c>
      <c r="AA289" s="137" t="s">
        <v>15</v>
      </c>
      <c r="AB289" s="137"/>
      <c r="AC289" s="134"/>
      <c r="AD289" s="135"/>
      <c r="AE289" s="134"/>
      <c r="AF289" s="135"/>
      <c r="AG289" s="134"/>
      <c r="AH289" s="135"/>
      <c r="AI289" s="134"/>
      <c r="AJ289" s="135"/>
      <c r="AK289" s="134"/>
      <c r="AL289" s="135"/>
      <c r="AM289" s="134"/>
      <c r="AN289" s="135"/>
      <c r="AO289" s="134"/>
      <c r="AP289" s="135"/>
      <c r="AQ289" s="23"/>
    </row>
    <row r="290" spans="2:43" hidden="1" outlineLevel="1">
      <c r="B290" s="141" t="s">
        <v>16</v>
      </c>
      <c r="C290" s="141"/>
      <c r="D290" s="134">
        <f t="shared" si="270"/>
        <v>0</v>
      </c>
      <c r="E290" s="135"/>
      <c r="F290" s="164">
        <f t="shared" si="271"/>
        <v>0</v>
      </c>
      <c r="G290" s="165"/>
      <c r="H290" s="164">
        <f t="shared" si="272"/>
        <v>0</v>
      </c>
      <c r="I290" s="165"/>
      <c r="J290" s="134">
        <f t="shared" si="273"/>
        <v>0</v>
      </c>
      <c r="K290" s="135"/>
      <c r="L290" s="134">
        <f t="shared" si="274"/>
        <v>0</v>
      </c>
      <c r="M290" s="135"/>
      <c r="N290" s="134">
        <f t="shared" si="275"/>
        <v>0</v>
      </c>
      <c r="O290" s="135"/>
      <c r="P290" s="134">
        <f t="shared" si="276"/>
        <v>0</v>
      </c>
      <c r="Q290" s="135"/>
      <c r="R290" s="134">
        <f t="shared" si="277"/>
        <v>0</v>
      </c>
      <c r="S290" s="135"/>
      <c r="T290" s="134">
        <f t="shared" si="278"/>
        <v>0</v>
      </c>
      <c r="U290" s="135"/>
      <c r="V290" s="23">
        <f t="shared" si="269"/>
        <v>0</v>
      </c>
      <c r="AA290" s="137" t="s">
        <v>16</v>
      </c>
      <c r="AB290" s="137"/>
      <c r="AC290" s="134"/>
      <c r="AD290" s="135"/>
      <c r="AE290" s="134"/>
      <c r="AF290" s="135"/>
      <c r="AG290" s="134"/>
      <c r="AH290" s="135"/>
      <c r="AI290" s="134"/>
      <c r="AJ290" s="135"/>
      <c r="AK290" s="134"/>
      <c r="AL290" s="135"/>
      <c r="AM290" s="134"/>
      <c r="AN290" s="135"/>
      <c r="AO290" s="134"/>
      <c r="AP290" s="135"/>
      <c r="AQ290" s="23"/>
    </row>
    <row r="291" spans="2:43" hidden="1" outlineLevel="1">
      <c r="B291" s="140" t="s">
        <v>17</v>
      </c>
      <c r="C291" s="140"/>
      <c r="D291" s="134">
        <f t="shared" si="270"/>
        <v>0</v>
      </c>
      <c r="E291" s="135"/>
      <c r="F291" s="164">
        <f t="shared" si="271"/>
        <v>0</v>
      </c>
      <c r="G291" s="165"/>
      <c r="H291" s="164">
        <f t="shared" si="272"/>
        <v>0</v>
      </c>
      <c r="I291" s="165"/>
      <c r="J291" s="134">
        <f t="shared" si="273"/>
        <v>0</v>
      </c>
      <c r="K291" s="135"/>
      <c r="L291" s="134">
        <f t="shared" si="274"/>
        <v>0</v>
      </c>
      <c r="M291" s="135"/>
      <c r="N291" s="134">
        <f t="shared" si="275"/>
        <v>0</v>
      </c>
      <c r="O291" s="135"/>
      <c r="P291" s="134">
        <f t="shared" si="276"/>
        <v>0</v>
      </c>
      <c r="Q291" s="135"/>
      <c r="R291" s="134">
        <f t="shared" si="277"/>
        <v>0</v>
      </c>
      <c r="S291" s="135"/>
      <c r="T291" s="134">
        <f t="shared" si="278"/>
        <v>0</v>
      </c>
      <c r="U291" s="135"/>
      <c r="V291" s="23">
        <f t="shared" si="269"/>
        <v>0</v>
      </c>
      <c r="AA291" s="133" t="s">
        <v>17</v>
      </c>
      <c r="AB291" s="133"/>
      <c r="AC291" s="134"/>
      <c r="AD291" s="135"/>
      <c r="AE291" s="134"/>
      <c r="AF291" s="135"/>
      <c r="AG291" s="134"/>
      <c r="AH291" s="135"/>
      <c r="AI291" s="134"/>
      <c r="AJ291" s="135"/>
      <c r="AK291" s="134"/>
      <c r="AL291" s="135"/>
      <c r="AM291" s="134"/>
      <c r="AN291" s="135"/>
      <c r="AO291" s="134"/>
      <c r="AP291" s="135"/>
      <c r="AQ291" s="23"/>
    </row>
    <row r="292" spans="2:43" hidden="1" outlineLevel="1">
      <c r="B292" s="141" t="s">
        <v>18</v>
      </c>
      <c r="C292" s="141"/>
      <c r="D292" s="134">
        <f t="shared" si="270"/>
        <v>0</v>
      </c>
      <c r="E292" s="135"/>
      <c r="F292" s="164">
        <f t="shared" si="271"/>
        <v>0</v>
      </c>
      <c r="G292" s="165"/>
      <c r="H292" s="164">
        <f t="shared" si="272"/>
        <v>0</v>
      </c>
      <c r="I292" s="165"/>
      <c r="J292" s="134">
        <f t="shared" si="273"/>
        <v>0</v>
      </c>
      <c r="K292" s="135"/>
      <c r="L292" s="134">
        <f t="shared" si="274"/>
        <v>0</v>
      </c>
      <c r="M292" s="135"/>
      <c r="N292" s="134">
        <f t="shared" si="275"/>
        <v>0</v>
      </c>
      <c r="O292" s="135"/>
      <c r="P292" s="134">
        <f t="shared" si="276"/>
        <v>0</v>
      </c>
      <c r="Q292" s="135"/>
      <c r="R292" s="134">
        <f t="shared" si="277"/>
        <v>0</v>
      </c>
      <c r="S292" s="135"/>
      <c r="T292" s="134">
        <f t="shared" si="278"/>
        <v>0</v>
      </c>
      <c r="U292" s="135"/>
      <c r="V292" s="23">
        <f t="shared" si="269"/>
        <v>0</v>
      </c>
      <c r="AA292" s="137" t="s">
        <v>18</v>
      </c>
      <c r="AB292" s="137"/>
      <c r="AC292" s="134"/>
      <c r="AD292" s="135"/>
      <c r="AE292" s="134"/>
      <c r="AF292" s="135"/>
      <c r="AG292" s="134"/>
      <c r="AH292" s="135"/>
      <c r="AI292" s="134"/>
      <c r="AJ292" s="135"/>
      <c r="AK292" s="134"/>
      <c r="AL292" s="135"/>
      <c r="AM292" s="134"/>
      <c r="AN292" s="135"/>
      <c r="AO292" s="134"/>
      <c r="AP292" s="135"/>
      <c r="AQ292" s="23"/>
    </row>
    <row r="293" spans="2:43" hidden="1" outlineLevel="1">
      <c r="B293" s="137" t="s">
        <v>19</v>
      </c>
      <c r="C293" s="137"/>
      <c r="D293" s="134">
        <f t="shared" si="270"/>
        <v>0</v>
      </c>
      <c r="E293" s="135"/>
      <c r="F293" s="164">
        <f t="shared" si="271"/>
        <v>0</v>
      </c>
      <c r="G293" s="165"/>
      <c r="H293" s="164">
        <f t="shared" si="272"/>
        <v>0</v>
      </c>
      <c r="I293" s="165"/>
      <c r="J293" s="134">
        <f t="shared" si="273"/>
        <v>0</v>
      </c>
      <c r="K293" s="135"/>
      <c r="L293" s="134">
        <f t="shared" si="274"/>
        <v>0</v>
      </c>
      <c r="M293" s="135"/>
      <c r="N293" s="134">
        <f t="shared" si="275"/>
        <v>0</v>
      </c>
      <c r="O293" s="135"/>
      <c r="P293" s="134">
        <f t="shared" si="276"/>
        <v>0</v>
      </c>
      <c r="Q293" s="135"/>
      <c r="R293" s="134">
        <f t="shared" si="277"/>
        <v>0</v>
      </c>
      <c r="S293" s="135"/>
      <c r="T293" s="134">
        <f t="shared" si="278"/>
        <v>0</v>
      </c>
      <c r="U293" s="135"/>
      <c r="V293" s="23">
        <f t="shared" si="269"/>
        <v>0</v>
      </c>
      <c r="AA293" s="137" t="s">
        <v>19</v>
      </c>
      <c r="AB293" s="137"/>
      <c r="AC293" s="134"/>
      <c r="AD293" s="135"/>
      <c r="AE293" s="134"/>
      <c r="AF293" s="135"/>
      <c r="AG293" s="134"/>
      <c r="AH293" s="135"/>
      <c r="AI293" s="134"/>
      <c r="AJ293" s="135"/>
      <c r="AK293" s="134"/>
      <c r="AL293" s="135"/>
      <c r="AM293" s="134"/>
      <c r="AN293" s="135"/>
      <c r="AO293" s="134"/>
      <c r="AP293" s="135"/>
      <c r="AQ293" s="23"/>
    </row>
    <row r="294" spans="2:43" hidden="1" outlineLevel="1">
      <c r="B294" s="137" t="s">
        <v>20</v>
      </c>
      <c r="C294" s="137"/>
      <c r="D294" s="134">
        <f t="shared" si="270"/>
        <v>0</v>
      </c>
      <c r="E294" s="135"/>
      <c r="F294" s="164">
        <f t="shared" si="271"/>
        <v>0</v>
      </c>
      <c r="G294" s="165"/>
      <c r="H294" s="164">
        <f t="shared" si="272"/>
        <v>0</v>
      </c>
      <c r="I294" s="165"/>
      <c r="J294" s="134">
        <f t="shared" si="273"/>
        <v>0</v>
      </c>
      <c r="K294" s="135"/>
      <c r="L294" s="134">
        <f t="shared" si="274"/>
        <v>0</v>
      </c>
      <c r="M294" s="135"/>
      <c r="N294" s="134">
        <f t="shared" si="275"/>
        <v>0</v>
      </c>
      <c r="O294" s="135"/>
      <c r="P294" s="134">
        <f t="shared" si="276"/>
        <v>0</v>
      </c>
      <c r="Q294" s="135"/>
      <c r="R294" s="134">
        <f t="shared" si="277"/>
        <v>0</v>
      </c>
      <c r="S294" s="135"/>
      <c r="T294" s="134">
        <f t="shared" si="278"/>
        <v>0</v>
      </c>
      <c r="U294" s="135"/>
      <c r="V294" s="23">
        <f t="shared" si="269"/>
        <v>0</v>
      </c>
      <c r="AA294" s="137" t="s">
        <v>20</v>
      </c>
      <c r="AB294" s="137"/>
      <c r="AC294" s="134"/>
      <c r="AD294" s="135"/>
      <c r="AE294" s="134"/>
      <c r="AF294" s="135"/>
      <c r="AG294" s="134"/>
      <c r="AH294" s="135"/>
      <c r="AI294" s="134"/>
      <c r="AJ294" s="135"/>
      <c r="AK294" s="134"/>
      <c r="AL294" s="135"/>
      <c r="AM294" s="134"/>
      <c r="AN294" s="135"/>
      <c r="AO294" s="134"/>
      <c r="AP294" s="135"/>
      <c r="AQ294" s="23"/>
    </row>
    <row r="295" spans="2:43" hidden="1" outlineLevel="1">
      <c r="B295" s="151" t="s">
        <v>21</v>
      </c>
      <c r="C295" s="152"/>
      <c r="D295" s="169">
        <f>+SUM(D296:E300)</f>
        <v>0</v>
      </c>
      <c r="E295" s="170"/>
      <c r="F295" s="162">
        <f t="shared" ref="F295" si="279">+SUM(F296:G300)</f>
        <v>0</v>
      </c>
      <c r="G295" s="163"/>
      <c r="H295" s="162">
        <f t="shared" ref="H295" si="280">+SUM(H296:I300)</f>
        <v>0</v>
      </c>
      <c r="I295" s="163"/>
      <c r="J295" s="169">
        <f>+SUM(J296:K300)</f>
        <v>0</v>
      </c>
      <c r="K295" s="170"/>
      <c r="L295" s="169">
        <f>+SUM(L296:M300)</f>
        <v>0</v>
      </c>
      <c r="M295" s="170"/>
      <c r="N295" s="169">
        <f>+SUM(N296:O300)</f>
        <v>0</v>
      </c>
      <c r="O295" s="170"/>
      <c r="P295" s="169">
        <f>+SUM(P296:Q300)</f>
        <v>0</v>
      </c>
      <c r="Q295" s="170"/>
      <c r="R295" s="169">
        <f>+SUM(R296:S300)</f>
        <v>0</v>
      </c>
      <c r="S295" s="170"/>
      <c r="T295" s="134">
        <f>+SUM(T296:U300)</f>
        <v>0</v>
      </c>
      <c r="U295" s="135"/>
      <c r="V295" s="23">
        <f t="shared" si="269"/>
        <v>0</v>
      </c>
      <c r="AA295" s="151" t="s">
        <v>21</v>
      </c>
      <c r="AB295" s="152"/>
      <c r="AC295" s="169"/>
      <c r="AD295" s="170"/>
      <c r="AE295" s="169"/>
      <c r="AF295" s="170"/>
      <c r="AG295" s="169"/>
      <c r="AH295" s="170"/>
      <c r="AI295" s="169"/>
      <c r="AJ295" s="170"/>
      <c r="AK295" s="169"/>
      <c r="AL295" s="170"/>
      <c r="AM295" s="169"/>
      <c r="AN295" s="170"/>
      <c r="AO295" s="134"/>
      <c r="AP295" s="135"/>
      <c r="AQ295" s="23"/>
    </row>
    <row r="296" spans="2:43" hidden="1" outlineLevel="1">
      <c r="B296" s="137" t="s">
        <v>22</v>
      </c>
      <c r="C296" s="137"/>
      <c r="D296" s="134">
        <f t="shared" ref="D296:D301" si="281">ROUND(AC296*$C$257,0)</f>
        <v>0</v>
      </c>
      <c r="E296" s="135"/>
      <c r="F296" s="164">
        <f t="shared" ref="F296:F301" si="282">ROUND(AE296*$C$257,0)</f>
        <v>0</v>
      </c>
      <c r="G296" s="165"/>
      <c r="H296" s="164">
        <f t="shared" ref="H296:H301" si="283">ROUND(AG296*$C$257,0)</f>
        <v>0</v>
      </c>
      <c r="I296" s="165"/>
      <c r="J296" s="134">
        <f t="shared" ref="J296:J301" si="284">ROUND(AE296*$C$257,0)</f>
        <v>0</v>
      </c>
      <c r="K296" s="135"/>
      <c r="L296" s="134">
        <f t="shared" ref="L296:L301" si="285">ROUND(AG296*$C$257,0)</f>
        <v>0</v>
      </c>
      <c r="M296" s="135"/>
      <c r="N296" s="134">
        <f t="shared" ref="N296:N301" si="286">ROUND(AI296*$C$257,0)</f>
        <v>0</v>
      </c>
      <c r="O296" s="135"/>
      <c r="P296" s="134">
        <f t="shared" ref="P296:P301" si="287">ROUND(AK296*$C$257,0)</f>
        <v>0</v>
      </c>
      <c r="Q296" s="135"/>
      <c r="R296" s="134">
        <f t="shared" ref="R296:R301" si="288">ROUND(AM296*$C$257,0)</f>
        <v>0</v>
      </c>
      <c r="S296" s="135"/>
      <c r="T296" s="134">
        <f t="shared" ref="T296:T301" si="289">ROUND(AO296*$C$257,0)</f>
        <v>0</v>
      </c>
      <c r="U296" s="135"/>
      <c r="V296" s="23">
        <f t="shared" si="269"/>
        <v>0</v>
      </c>
      <c r="AA296" s="137" t="s">
        <v>22</v>
      </c>
      <c r="AB296" s="137"/>
      <c r="AC296" s="134"/>
      <c r="AD296" s="135"/>
      <c r="AE296" s="134"/>
      <c r="AF296" s="135"/>
      <c r="AG296" s="134"/>
      <c r="AH296" s="135"/>
      <c r="AI296" s="134"/>
      <c r="AJ296" s="135"/>
      <c r="AK296" s="134"/>
      <c r="AL296" s="135"/>
      <c r="AM296" s="134"/>
      <c r="AN296" s="135"/>
      <c r="AO296" s="134"/>
      <c r="AP296" s="135"/>
      <c r="AQ296" s="23"/>
    </row>
    <row r="297" spans="2:43" hidden="1" outlineLevel="1">
      <c r="B297" s="137" t="s">
        <v>23</v>
      </c>
      <c r="C297" s="137"/>
      <c r="D297" s="134">
        <f t="shared" si="281"/>
        <v>0</v>
      </c>
      <c r="E297" s="135"/>
      <c r="F297" s="164">
        <f t="shared" si="282"/>
        <v>0</v>
      </c>
      <c r="G297" s="165"/>
      <c r="H297" s="164">
        <f t="shared" si="283"/>
        <v>0</v>
      </c>
      <c r="I297" s="165"/>
      <c r="J297" s="134">
        <f t="shared" si="284"/>
        <v>0</v>
      </c>
      <c r="K297" s="135"/>
      <c r="L297" s="134">
        <f t="shared" si="285"/>
        <v>0</v>
      </c>
      <c r="M297" s="135"/>
      <c r="N297" s="134">
        <f t="shared" si="286"/>
        <v>0</v>
      </c>
      <c r="O297" s="135"/>
      <c r="P297" s="134">
        <f t="shared" si="287"/>
        <v>0</v>
      </c>
      <c r="Q297" s="135"/>
      <c r="R297" s="134">
        <f t="shared" si="288"/>
        <v>0</v>
      </c>
      <c r="S297" s="135"/>
      <c r="T297" s="134">
        <f t="shared" si="289"/>
        <v>0</v>
      </c>
      <c r="U297" s="135"/>
      <c r="V297" s="23">
        <f t="shared" si="269"/>
        <v>0</v>
      </c>
      <c r="AA297" s="137" t="s">
        <v>23</v>
      </c>
      <c r="AB297" s="137"/>
      <c r="AC297" s="134"/>
      <c r="AD297" s="135"/>
      <c r="AE297" s="134"/>
      <c r="AF297" s="135"/>
      <c r="AG297" s="134"/>
      <c r="AH297" s="135"/>
      <c r="AI297" s="134"/>
      <c r="AJ297" s="135"/>
      <c r="AK297" s="134"/>
      <c r="AL297" s="135"/>
      <c r="AM297" s="134"/>
      <c r="AN297" s="135"/>
      <c r="AO297" s="134"/>
      <c r="AP297" s="135"/>
      <c r="AQ297" s="23"/>
    </row>
    <row r="298" spans="2:43" hidden="1" outlineLevel="1">
      <c r="B298" s="133" t="s">
        <v>15</v>
      </c>
      <c r="C298" s="133"/>
      <c r="D298" s="134">
        <f t="shared" si="281"/>
        <v>0</v>
      </c>
      <c r="E298" s="135"/>
      <c r="F298" s="164">
        <f t="shared" si="282"/>
        <v>0</v>
      </c>
      <c r="G298" s="165"/>
      <c r="H298" s="164">
        <f t="shared" si="283"/>
        <v>0</v>
      </c>
      <c r="I298" s="165"/>
      <c r="J298" s="134">
        <f t="shared" si="284"/>
        <v>0</v>
      </c>
      <c r="K298" s="135"/>
      <c r="L298" s="134">
        <f t="shared" si="285"/>
        <v>0</v>
      </c>
      <c r="M298" s="135"/>
      <c r="N298" s="134">
        <f t="shared" si="286"/>
        <v>0</v>
      </c>
      <c r="O298" s="135"/>
      <c r="P298" s="134">
        <f t="shared" si="287"/>
        <v>0</v>
      </c>
      <c r="Q298" s="135"/>
      <c r="R298" s="134">
        <f t="shared" si="288"/>
        <v>0</v>
      </c>
      <c r="S298" s="135"/>
      <c r="T298" s="134">
        <f t="shared" si="289"/>
        <v>0</v>
      </c>
      <c r="U298" s="135"/>
      <c r="V298" s="23">
        <f t="shared" si="269"/>
        <v>0</v>
      </c>
      <c r="AA298" s="133" t="s">
        <v>15</v>
      </c>
      <c r="AB298" s="133"/>
      <c r="AC298" s="134"/>
      <c r="AD298" s="135"/>
      <c r="AE298" s="134"/>
      <c r="AF298" s="135"/>
      <c r="AG298" s="134"/>
      <c r="AH298" s="135"/>
      <c r="AI298" s="134"/>
      <c r="AJ298" s="135"/>
      <c r="AK298" s="134"/>
      <c r="AL298" s="135"/>
      <c r="AM298" s="134"/>
      <c r="AN298" s="135"/>
      <c r="AO298" s="134"/>
      <c r="AP298" s="135"/>
      <c r="AQ298" s="23"/>
    </row>
    <row r="299" spans="2:43" hidden="1" outlineLevel="1">
      <c r="B299" s="137" t="s">
        <v>19</v>
      </c>
      <c r="C299" s="137"/>
      <c r="D299" s="134">
        <f t="shared" si="281"/>
        <v>0</v>
      </c>
      <c r="E299" s="135"/>
      <c r="F299" s="164">
        <f t="shared" si="282"/>
        <v>0</v>
      </c>
      <c r="G299" s="165"/>
      <c r="H299" s="164">
        <f t="shared" si="283"/>
        <v>0</v>
      </c>
      <c r="I299" s="165"/>
      <c r="J299" s="134">
        <f t="shared" si="284"/>
        <v>0</v>
      </c>
      <c r="K299" s="135"/>
      <c r="L299" s="134">
        <f t="shared" si="285"/>
        <v>0</v>
      </c>
      <c r="M299" s="135"/>
      <c r="N299" s="134">
        <f t="shared" si="286"/>
        <v>0</v>
      </c>
      <c r="O299" s="135"/>
      <c r="P299" s="134">
        <f t="shared" si="287"/>
        <v>0</v>
      </c>
      <c r="Q299" s="135"/>
      <c r="R299" s="134">
        <f t="shared" si="288"/>
        <v>0</v>
      </c>
      <c r="S299" s="135"/>
      <c r="T299" s="134">
        <f t="shared" si="289"/>
        <v>0</v>
      </c>
      <c r="U299" s="135"/>
      <c r="V299" s="23">
        <f t="shared" si="269"/>
        <v>0</v>
      </c>
      <c r="AA299" s="137" t="s">
        <v>19</v>
      </c>
      <c r="AB299" s="137"/>
      <c r="AC299" s="134"/>
      <c r="AD299" s="135"/>
      <c r="AE299" s="134"/>
      <c r="AF299" s="135"/>
      <c r="AG299" s="134"/>
      <c r="AH299" s="135"/>
      <c r="AI299" s="134"/>
      <c r="AJ299" s="135"/>
      <c r="AK299" s="134"/>
      <c r="AL299" s="135"/>
      <c r="AM299" s="134"/>
      <c r="AN299" s="135"/>
      <c r="AO299" s="134"/>
      <c r="AP299" s="135"/>
      <c r="AQ299" s="23"/>
    </row>
    <row r="300" spans="2:43" hidden="1" outlineLevel="1">
      <c r="B300" s="133" t="s">
        <v>20</v>
      </c>
      <c r="C300" s="133"/>
      <c r="D300" s="134">
        <f t="shared" si="281"/>
        <v>0</v>
      </c>
      <c r="E300" s="135"/>
      <c r="F300" s="164">
        <f t="shared" si="282"/>
        <v>0</v>
      </c>
      <c r="G300" s="165"/>
      <c r="H300" s="164">
        <f t="shared" si="283"/>
        <v>0</v>
      </c>
      <c r="I300" s="165"/>
      <c r="J300" s="134">
        <f t="shared" si="284"/>
        <v>0</v>
      </c>
      <c r="K300" s="135"/>
      <c r="L300" s="134">
        <f t="shared" si="285"/>
        <v>0</v>
      </c>
      <c r="M300" s="135"/>
      <c r="N300" s="134">
        <f t="shared" si="286"/>
        <v>0</v>
      </c>
      <c r="O300" s="135"/>
      <c r="P300" s="134">
        <f t="shared" si="287"/>
        <v>0</v>
      </c>
      <c r="Q300" s="135"/>
      <c r="R300" s="134">
        <f t="shared" si="288"/>
        <v>0</v>
      </c>
      <c r="S300" s="135"/>
      <c r="T300" s="134">
        <f t="shared" si="289"/>
        <v>0</v>
      </c>
      <c r="U300" s="135"/>
      <c r="V300" s="23">
        <f t="shared" si="269"/>
        <v>0</v>
      </c>
      <c r="AA300" s="133" t="s">
        <v>20</v>
      </c>
      <c r="AB300" s="133"/>
      <c r="AC300" s="134"/>
      <c r="AD300" s="135"/>
      <c r="AE300" s="134"/>
      <c r="AF300" s="135"/>
      <c r="AG300" s="134"/>
      <c r="AH300" s="135"/>
      <c r="AI300" s="134"/>
      <c r="AJ300" s="135"/>
      <c r="AK300" s="134"/>
      <c r="AL300" s="135"/>
      <c r="AM300" s="134"/>
      <c r="AN300" s="135"/>
      <c r="AO300" s="134"/>
      <c r="AP300" s="135"/>
      <c r="AQ300" s="23"/>
    </row>
    <row r="301" spans="2:43" hidden="1" outlineLevel="1">
      <c r="B301" s="153" t="s">
        <v>24</v>
      </c>
      <c r="C301" s="154"/>
      <c r="D301" s="134">
        <f t="shared" si="281"/>
        <v>0</v>
      </c>
      <c r="E301" s="135"/>
      <c r="F301" s="164">
        <f t="shared" si="282"/>
        <v>0</v>
      </c>
      <c r="G301" s="165"/>
      <c r="H301" s="164">
        <f t="shared" si="283"/>
        <v>0</v>
      </c>
      <c r="I301" s="165"/>
      <c r="J301" s="134">
        <f t="shared" si="284"/>
        <v>0</v>
      </c>
      <c r="K301" s="135"/>
      <c r="L301" s="134">
        <f t="shared" si="285"/>
        <v>0</v>
      </c>
      <c r="M301" s="135"/>
      <c r="N301" s="134">
        <f t="shared" si="286"/>
        <v>0</v>
      </c>
      <c r="O301" s="135"/>
      <c r="P301" s="134">
        <f t="shared" si="287"/>
        <v>0</v>
      </c>
      <c r="Q301" s="135"/>
      <c r="R301" s="134">
        <f t="shared" si="288"/>
        <v>0</v>
      </c>
      <c r="S301" s="135"/>
      <c r="T301" s="134">
        <f t="shared" si="289"/>
        <v>0</v>
      </c>
      <c r="U301" s="135"/>
      <c r="V301" s="23">
        <f t="shared" si="269"/>
        <v>0</v>
      </c>
      <c r="AA301" s="153" t="s">
        <v>24</v>
      </c>
      <c r="AB301" s="154"/>
      <c r="AC301" s="134"/>
      <c r="AD301" s="135"/>
      <c r="AE301" s="134"/>
      <c r="AF301" s="135"/>
      <c r="AG301" s="134"/>
      <c r="AH301" s="135"/>
      <c r="AI301" s="134"/>
      <c r="AJ301" s="135"/>
      <c r="AK301" s="134"/>
      <c r="AL301" s="135"/>
      <c r="AM301" s="134"/>
      <c r="AN301" s="135"/>
      <c r="AO301" s="134"/>
      <c r="AP301" s="135"/>
      <c r="AQ301" s="23"/>
    </row>
    <row r="302" spans="2:43" hidden="1" outlineLevel="1">
      <c r="B302" s="156" t="s">
        <v>34</v>
      </c>
      <c r="C302" s="156"/>
      <c r="D302" s="169">
        <f>+D285+D295+D301</f>
        <v>0</v>
      </c>
      <c r="E302" s="170"/>
      <c r="F302" s="162">
        <f t="shared" ref="F302" si="290">+F285+F295+F301</f>
        <v>0</v>
      </c>
      <c r="G302" s="163"/>
      <c r="H302" s="162">
        <f t="shared" ref="H302" si="291">+H285+H295+H301</f>
        <v>0</v>
      </c>
      <c r="I302" s="163"/>
      <c r="J302" s="169">
        <f>+J285+J295+J301</f>
        <v>0</v>
      </c>
      <c r="K302" s="170"/>
      <c r="L302" s="169">
        <f>+L285+L295+L301</f>
        <v>0</v>
      </c>
      <c r="M302" s="170"/>
      <c r="N302" s="169">
        <f>+N285+N295+N301</f>
        <v>0</v>
      </c>
      <c r="O302" s="170"/>
      <c r="P302" s="169">
        <f>+P285+P295+P301</f>
        <v>0</v>
      </c>
      <c r="Q302" s="170"/>
      <c r="R302" s="169">
        <f>+R285+R295+R301</f>
        <v>0</v>
      </c>
      <c r="S302" s="170"/>
      <c r="T302" s="134">
        <f>+T285+T295+T301</f>
        <v>0</v>
      </c>
      <c r="U302" s="135"/>
      <c r="V302" s="23">
        <f t="shared" si="269"/>
        <v>0</v>
      </c>
      <c r="AA302" s="156" t="s">
        <v>34</v>
      </c>
      <c r="AB302" s="156"/>
      <c r="AC302" s="169"/>
      <c r="AD302" s="170"/>
      <c r="AE302" s="169"/>
      <c r="AF302" s="170"/>
      <c r="AG302" s="169"/>
      <c r="AH302" s="170"/>
      <c r="AI302" s="169"/>
      <c r="AJ302" s="170"/>
      <c r="AK302" s="169"/>
      <c r="AL302" s="170"/>
      <c r="AM302" s="169"/>
      <c r="AN302" s="170"/>
      <c r="AO302" s="134"/>
      <c r="AP302" s="135"/>
      <c r="AQ302" s="23"/>
    </row>
    <row r="303" spans="2:43" hidden="1" outlineLevel="1">
      <c r="Y303" s="21">
        <f>+T276-V302</f>
        <v>0</v>
      </c>
    </row>
    <row r="304" spans="2:43" collapsed="1"/>
  </sheetData>
  <mergeCells count="3841">
    <mergeCell ref="F294:G294"/>
    <mergeCell ref="H294:I294"/>
    <mergeCell ref="F295:G295"/>
    <mergeCell ref="H295:I295"/>
    <mergeCell ref="F296:G296"/>
    <mergeCell ref="H296:I296"/>
    <mergeCell ref="F297:G297"/>
    <mergeCell ref="H297:I297"/>
    <mergeCell ref="F298:G298"/>
    <mergeCell ref="H298:I298"/>
    <mergeCell ref="F299:G299"/>
    <mergeCell ref="H299:I299"/>
    <mergeCell ref="F300:G300"/>
    <mergeCell ref="H300:I300"/>
    <mergeCell ref="F301:G301"/>
    <mergeCell ref="H301:I301"/>
    <mergeCell ref="F302:G302"/>
    <mergeCell ref="H302:I302"/>
    <mergeCell ref="F285:G285"/>
    <mergeCell ref="H285:I285"/>
    <mergeCell ref="F286:G286"/>
    <mergeCell ref="H286:I286"/>
    <mergeCell ref="F287:G287"/>
    <mergeCell ref="H287:I287"/>
    <mergeCell ref="F288:G288"/>
    <mergeCell ref="H288:I288"/>
    <mergeCell ref="F289:G289"/>
    <mergeCell ref="H289:I289"/>
    <mergeCell ref="F290:G290"/>
    <mergeCell ref="H290:I290"/>
    <mergeCell ref="F291:G291"/>
    <mergeCell ref="H291:I291"/>
    <mergeCell ref="F292:G292"/>
    <mergeCell ref="H292:I292"/>
    <mergeCell ref="F293:G293"/>
    <mergeCell ref="H293:I293"/>
    <mergeCell ref="F269:G269"/>
    <mergeCell ref="H269:I269"/>
    <mergeCell ref="F270:G270"/>
    <mergeCell ref="H270:I270"/>
    <mergeCell ref="F271:G271"/>
    <mergeCell ref="H271:I271"/>
    <mergeCell ref="F272:G272"/>
    <mergeCell ref="H272:I272"/>
    <mergeCell ref="F273:G273"/>
    <mergeCell ref="H273:I273"/>
    <mergeCell ref="F274:G274"/>
    <mergeCell ref="H274:I274"/>
    <mergeCell ref="F275:G275"/>
    <mergeCell ref="H275:I275"/>
    <mergeCell ref="F276:G276"/>
    <mergeCell ref="H276:I276"/>
    <mergeCell ref="F283:G284"/>
    <mergeCell ref="H283:I284"/>
    <mergeCell ref="F260:G260"/>
    <mergeCell ref="H260:I260"/>
    <mergeCell ref="F261:G261"/>
    <mergeCell ref="H261:I261"/>
    <mergeCell ref="F262:G262"/>
    <mergeCell ref="H262:I262"/>
    <mergeCell ref="F263:G263"/>
    <mergeCell ref="H263:I263"/>
    <mergeCell ref="F264:G264"/>
    <mergeCell ref="H264:I264"/>
    <mergeCell ref="F265:G265"/>
    <mergeCell ref="H265:I265"/>
    <mergeCell ref="F266:G266"/>
    <mergeCell ref="H266:I266"/>
    <mergeCell ref="F267:G267"/>
    <mergeCell ref="H267:I267"/>
    <mergeCell ref="F268:G268"/>
    <mergeCell ref="H268:I268"/>
    <mergeCell ref="F245:G245"/>
    <mergeCell ref="H245:I245"/>
    <mergeCell ref="F246:G246"/>
    <mergeCell ref="H246:I246"/>
    <mergeCell ref="F247:G247"/>
    <mergeCell ref="H247:I247"/>
    <mergeCell ref="F248:G248"/>
    <mergeCell ref="H248:I248"/>
    <mergeCell ref="F249:G249"/>
    <mergeCell ref="H249:I249"/>
    <mergeCell ref="F250:G250"/>
    <mergeCell ref="H250:I250"/>
    <mergeCell ref="F251:G251"/>
    <mergeCell ref="H251:I251"/>
    <mergeCell ref="F258:G258"/>
    <mergeCell ref="H258:I258"/>
    <mergeCell ref="F259:G259"/>
    <mergeCell ref="H259:I259"/>
    <mergeCell ref="F236:G236"/>
    <mergeCell ref="H236:I236"/>
    <mergeCell ref="F237:G237"/>
    <mergeCell ref="H237:I237"/>
    <mergeCell ref="F238:G238"/>
    <mergeCell ref="H238:I238"/>
    <mergeCell ref="F239:G239"/>
    <mergeCell ref="H239:I239"/>
    <mergeCell ref="F240:G240"/>
    <mergeCell ref="H240:I240"/>
    <mergeCell ref="F241:G241"/>
    <mergeCell ref="H241:I241"/>
    <mergeCell ref="F242:G242"/>
    <mergeCell ref="H242:I242"/>
    <mergeCell ref="F243:G243"/>
    <mergeCell ref="H243:I243"/>
    <mergeCell ref="F244:G244"/>
    <mergeCell ref="H244:I244"/>
    <mergeCell ref="F220:G220"/>
    <mergeCell ref="H220:I220"/>
    <mergeCell ref="F221:G221"/>
    <mergeCell ref="H221:I221"/>
    <mergeCell ref="F222:G222"/>
    <mergeCell ref="H222:I222"/>
    <mergeCell ref="F223:G223"/>
    <mergeCell ref="H223:I223"/>
    <mergeCell ref="F224:G224"/>
    <mergeCell ref="H224:I224"/>
    <mergeCell ref="F225:G225"/>
    <mergeCell ref="H225:I225"/>
    <mergeCell ref="F232:G233"/>
    <mergeCell ref="H232:I233"/>
    <mergeCell ref="F234:G234"/>
    <mergeCell ref="H234:I234"/>
    <mergeCell ref="F235:G235"/>
    <mergeCell ref="H235:I235"/>
    <mergeCell ref="F211:G211"/>
    <mergeCell ref="H211:I211"/>
    <mergeCell ref="F212:G212"/>
    <mergeCell ref="H212:I212"/>
    <mergeCell ref="F213:G213"/>
    <mergeCell ref="H213:I213"/>
    <mergeCell ref="F214:G214"/>
    <mergeCell ref="H214:I214"/>
    <mergeCell ref="F215:G215"/>
    <mergeCell ref="H215:I215"/>
    <mergeCell ref="F216:G216"/>
    <mergeCell ref="H216:I216"/>
    <mergeCell ref="F217:G217"/>
    <mergeCell ref="H217:I217"/>
    <mergeCell ref="F218:G218"/>
    <mergeCell ref="H218:I218"/>
    <mergeCell ref="F219:G219"/>
    <mergeCell ref="H219:I219"/>
    <mergeCell ref="F196:G196"/>
    <mergeCell ref="H196:I196"/>
    <mergeCell ref="F197:G197"/>
    <mergeCell ref="H197:I197"/>
    <mergeCell ref="F198:G198"/>
    <mergeCell ref="H198:I198"/>
    <mergeCell ref="F199:G199"/>
    <mergeCell ref="H199:I199"/>
    <mergeCell ref="F200:G200"/>
    <mergeCell ref="H200:I200"/>
    <mergeCell ref="F207:G207"/>
    <mergeCell ref="H207:I207"/>
    <mergeCell ref="F208:G208"/>
    <mergeCell ref="H208:I208"/>
    <mergeCell ref="F209:G209"/>
    <mergeCell ref="H209:I209"/>
    <mergeCell ref="F210:G210"/>
    <mergeCell ref="H210:I210"/>
    <mergeCell ref="F187:G187"/>
    <mergeCell ref="H187:I187"/>
    <mergeCell ref="F188:G188"/>
    <mergeCell ref="H188:I188"/>
    <mergeCell ref="F189:G189"/>
    <mergeCell ref="H189:I189"/>
    <mergeCell ref="F190:G190"/>
    <mergeCell ref="H190:I190"/>
    <mergeCell ref="F191:G191"/>
    <mergeCell ref="H191:I191"/>
    <mergeCell ref="F192:G192"/>
    <mergeCell ref="H192:I192"/>
    <mergeCell ref="F193:G193"/>
    <mergeCell ref="H193:I193"/>
    <mergeCell ref="F194:G194"/>
    <mergeCell ref="H194:I194"/>
    <mergeCell ref="F195:G195"/>
    <mergeCell ref="H195:I195"/>
    <mergeCell ref="F167:G167"/>
    <mergeCell ref="H167:I167"/>
    <mergeCell ref="F168:G168"/>
    <mergeCell ref="H168:I168"/>
    <mergeCell ref="F169:G169"/>
    <mergeCell ref="H169:I169"/>
    <mergeCell ref="F170:G170"/>
    <mergeCell ref="H170:I170"/>
    <mergeCell ref="F171:G171"/>
    <mergeCell ref="H171:I171"/>
    <mergeCell ref="F172:G172"/>
    <mergeCell ref="H172:I172"/>
    <mergeCell ref="F173:G173"/>
    <mergeCell ref="H173:I173"/>
    <mergeCell ref="F174:G174"/>
    <mergeCell ref="H174:I174"/>
    <mergeCell ref="F181:G182"/>
    <mergeCell ref="H181:I182"/>
    <mergeCell ref="F158:G158"/>
    <mergeCell ref="H158:I158"/>
    <mergeCell ref="F159:G159"/>
    <mergeCell ref="H159:I159"/>
    <mergeCell ref="F160:G160"/>
    <mergeCell ref="H160:I160"/>
    <mergeCell ref="F161:G161"/>
    <mergeCell ref="H161:I161"/>
    <mergeCell ref="F162:G162"/>
    <mergeCell ref="H162:I162"/>
    <mergeCell ref="F163:G163"/>
    <mergeCell ref="H163:I163"/>
    <mergeCell ref="F164:G164"/>
    <mergeCell ref="H164:I164"/>
    <mergeCell ref="F165:G165"/>
    <mergeCell ref="H165:I165"/>
    <mergeCell ref="F166:G166"/>
    <mergeCell ref="H166:I166"/>
    <mergeCell ref="F143:G143"/>
    <mergeCell ref="H143:I143"/>
    <mergeCell ref="F144:G144"/>
    <mergeCell ref="H144:I144"/>
    <mergeCell ref="F145:G145"/>
    <mergeCell ref="H145:I145"/>
    <mergeCell ref="F146:G146"/>
    <mergeCell ref="H146:I146"/>
    <mergeCell ref="F147:G147"/>
    <mergeCell ref="H147:I147"/>
    <mergeCell ref="F148:G148"/>
    <mergeCell ref="H148:I148"/>
    <mergeCell ref="F149:G149"/>
    <mergeCell ref="H149:I149"/>
    <mergeCell ref="F156:G156"/>
    <mergeCell ref="H156:I156"/>
    <mergeCell ref="F157:G157"/>
    <mergeCell ref="H157:I157"/>
    <mergeCell ref="F134:G134"/>
    <mergeCell ref="H134:I134"/>
    <mergeCell ref="F135:G135"/>
    <mergeCell ref="H135:I135"/>
    <mergeCell ref="F136:G136"/>
    <mergeCell ref="H136:I136"/>
    <mergeCell ref="F137:G137"/>
    <mergeCell ref="H137:I137"/>
    <mergeCell ref="F138:G138"/>
    <mergeCell ref="H138:I138"/>
    <mergeCell ref="F139:G139"/>
    <mergeCell ref="H139:I139"/>
    <mergeCell ref="F140:G140"/>
    <mergeCell ref="H140:I140"/>
    <mergeCell ref="F141:G141"/>
    <mergeCell ref="H141:I141"/>
    <mergeCell ref="F142:G142"/>
    <mergeCell ref="H142:I142"/>
    <mergeCell ref="F118:G118"/>
    <mergeCell ref="H118:I118"/>
    <mergeCell ref="F119:G119"/>
    <mergeCell ref="H119:I119"/>
    <mergeCell ref="F120:G120"/>
    <mergeCell ref="H120:I120"/>
    <mergeCell ref="F121:G121"/>
    <mergeCell ref="H121:I121"/>
    <mergeCell ref="F122:G122"/>
    <mergeCell ref="H122:I122"/>
    <mergeCell ref="F123:G123"/>
    <mergeCell ref="H123:I123"/>
    <mergeCell ref="F130:G131"/>
    <mergeCell ref="H130:I131"/>
    <mergeCell ref="F132:G132"/>
    <mergeCell ref="H132:I132"/>
    <mergeCell ref="F133:G133"/>
    <mergeCell ref="H133:I133"/>
    <mergeCell ref="F109:G109"/>
    <mergeCell ref="H109:I109"/>
    <mergeCell ref="F110:G110"/>
    <mergeCell ref="H110:I110"/>
    <mergeCell ref="F111:G111"/>
    <mergeCell ref="H111:I111"/>
    <mergeCell ref="F112:G112"/>
    <mergeCell ref="H112:I112"/>
    <mergeCell ref="F113:G113"/>
    <mergeCell ref="H113:I113"/>
    <mergeCell ref="F114:G114"/>
    <mergeCell ref="H114:I114"/>
    <mergeCell ref="F115:G115"/>
    <mergeCell ref="H115:I115"/>
    <mergeCell ref="F116:G116"/>
    <mergeCell ref="H116:I116"/>
    <mergeCell ref="F117:G117"/>
    <mergeCell ref="H117:I117"/>
    <mergeCell ref="F94:G94"/>
    <mergeCell ref="H94:I94"/>
    <mergeCell ref="F95:G95"/>
    <mergeCell ref="H95:I95"/>
    <mergeCell ref="F96:G96"/>
    <mergeCell ref="H96:I96"/>
    <mergeCell ref="F97:G97"/>
    <mergeCell ref="H97:I97"/>
    <mergeCell ref="F98:G98"/>
    <mergeCell ref="H98:I98"/>
    <mergeCell ref="F105:G105"/>
    <mergeCell ref="H105:I105"/>
    <mergeCell ref="F106:G106"/>
    <mergeCell ref="H106:I106"/>
    <mergeCell ref="F107:G107"/>
    <mergeCell ref="H107:I107"/>
    <mergeCell ref="F108:G108"/>
    <mergeCell ref="H108:I108"/>
    <mergeCell ref="F85:G85"/>
    <mergeCell ref="H85:I85"/>
    <mergeCell ref="F86:G86"/>
    <mergeCell ref="H86:I86"/>
    <mergeCell ref="F87:G87"/>
    <mergeCell ref="H87:I87"/>
    <mergeCell ref="F88:G88"/>
    <mergeCell ref="H88:I88"/>
    <mergeCell ref="F89:G89"/>
    <mergeCell ref="H89:I89"/>
    <mergeCell ref="F90:G90"/>
    <mergeCell ref="H90:I90"/>
    <mergeCell ref="F91:G91"/>
    <mergeCell ref="H91:I91"/>
    <mergeCell ref="F92:G92"/>
    <mergeCell ref="H92:I92"/>
    <mergeCell ref="F93:G93"/>
    <mergeCell ref="H93:I93"/>
    <mergeCell ref="F64:G64"/>
    <mergeCell ref="H64:I64"/>
    <mergeCell ref="F65:G65"/>
    <mergeCell ref="H65:I65"/>
    <mergeCell ref="F66:G66"/>
    <mergeCell ref="H66:I66"/>
    <mergeCell ref="F67:G67"/>
    <mergeCell ref="H67:I67"/>
    <mergeCell ref="F68:G68"/>
    <mergeCell ref="H68:I68"/>
    <mergeCell ref="F69:G69"/>
    <mergeCell ref="H69:I69"/>
    <mergeCell ref="F70:G70"/>
    <mergeCell ref="H70:I70"/>
    <mergeCell ref="F71:G71"/>
    <mergeCell ref="H71:I71"/>
    <mergeCell ref="F72:G72"/>
    <mergeCell ref="H72:I72"/>
    <mergeCell ref="F55:G55"/>
    <mergeCell ref="H55:I55"/>
    <mergeCell ref="F56:G56"/>
    <mergeCell ref="H56:I56"/>
    <mergeCell ref="F57:G57"/>
    <mergeCell ref="H57:I57"/>
    <mergeCell ref="F58:G58"/>
    <mergeCell ref="H58:I58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21:G21"/>
    <mergeCell ref="H21:I21"/>
    <mergeCell ref="F28:G29"/>
    <mergeCell ref="H28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3:G3"/>
    <mergeCell ref="H3:I3"/>
    <mergeCell ref="F4:G4"/>
    <mergeCell ref="H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P279:Q279"/>
    <mergeCell ref="R279:S279"/>
    <mergeCell ref="AM279:AN279"/>
    <mergeCell ref="O23:Q23"/>
    <mergeCell ref="P24:Q24"/>
    <mergeCell ref="R24:S24"/>
    <mergeCell ref="AM24:AN24"/>
    <mergeCell ref="O74:Q74"/>
    <mergeCell ref="P75:Q75"/>
    <mergeCell ref="R75:S75"/>
    <mergeCell ref="AM75:AN75"/>
    <mergeCell ref="O125:Q125"/>
    <mergeCell ref="P126:Q126"/>
    <mergeCell ref="R126:S126"/>
    <mergeCell ref="AM126:AN126"/>
    <mergeCell ref="O176:Q176"/>
    <mergeCell ref="P177:Q177"/>
    <mergeCell ref="R177:S177"/>
    <mergeCell ref="AM177:AN177"/>
    <mergeCell ref="O227:Q227"/>
    <mergeCell ref="P228:Q228"/>
    <mergeCell ref="R228:S228"/>
    <mergeCell ref="AM228:AN228"/>
    <mergeCell ref="O278:Q278"/>
    <mergeCell ref="R31:S31"/>
    <mergeCell ref="T31:U31"/>
    <mergeCell ref="R36:S36"/>
    <mergeCell ref="T36:U36"/>
    <mergeCell ref="R40:S40"/>
    <mergeCell ref="T40:U40"/>
    <mergeCell ref="R44:S44"/>
    <mergeCell ref="T44:U44"/>
    <mergeCell ref="B1:V1"/>
    <mergeCell ref="B3:C3"/>
    <mergeCell ref="D3:E3"/>
    <mergeCell ref="J3:K3"/>
    <mergeCell ref="L3:M3"/>
    <mergeCell ref="N3:O3"/>
    <mergeCell ref="P3:Q3"/>
    <mergeCell ref="R3:S3"/>
    <mergeCell ref="T3:U3"/>
    <mergeCell ref="R6:S6"/>
    <mergeCell ref="T6:U6"/>
    <mergeCell ref="B7:C7"/>
    <mergeCell ref="D7:E7"/>
    <mergeCell ref="J7:K7"/>
    <mergeCell ref="L7:M7"/>
    <mergeCell ref="N7:O7"/>
    <mergeCell ref="P7:Q7"/>
    <mergeCell ref="R7:S7"/>
    <mergeCell ref="T7:U7"/>
    <mergeCell ref="B6:C6"/>
    <mergeCell ref="D6:E6"/>
    <mergeCell ref="J6:K6"/>
    <mergeCell ref="L6:M6"/>
    <mergeCell ref="N6:O6"/>
    <mergeCell ref="P6:Q6"/>
    <mergeCell ref="R4:S4"/>
    <mergeCell ref="T4:U4"/>
    <mergeCell ref="B5:C5"/>
    <mergeCell ref="D5:E5"/>
    <mergeCell ref="J5:K5"/>
    <mergeCell ref="L5:M5"/>
    <mergeCell ref="N5:O5"/>
    <mergeCell ref="P5:Q5"/>
    <mergeCell ref="R5:S5"/>
    <mergeCell ref="T5:U5"/>
    <mergeCell ref="B4:C4"/>
    <mergeCell ref="D4:E4"/>
    <mergeCell ref="J4:K4"/>
    <mergeCell ref="L4:M4"/>
    <mergeCell ref="N4:O4"/>
    <mergeCell ref="P4:Q4"/>
    <mergeCell ref="R10:S10"/>
    <mergeCell ref="T10:U10"/>
    <mergeCell ref="B11:C11"/>
    <mergeCell ref="D11:E11"/>
    <mergeCell ref="J11:K11"/>
    <mergeCell ref="L11:M11"/>
    <mergeCell ref="N11:O11"/>
    <mergeCell ref="P11:Q11"/>
    <mergeCell ref="R11:S11"/>
    <mergeCell ref="T11:U11"/>
    <mergeCell ref="B10:C10"/>
    <mergeCell ref="D10:E10"/>
    <mergeCell ref="J10:K10"/>
    <mergeCell ref="L10:M10"/>
    <mergeCell ref="N10:O10"/>
    <mergeCell ref="P10:Q10"/>
    <mergeCell ref="R8:S8"/>
    <mergeCell ref="T8:U8"/>
    <mergeCell ref="B9:C9"/>
    <mergeCell ref="D9:E9"/>
    <mergeCell ref="J9:K9"/>
    <mergeCell ref="L9:M9"/>
    <mergeCell ref="N9:O9"/>
    <mergeCell ref="P9:Q9"/>
    <mergeCell ref="R9:S9"/>
    <mergeCell ref="T9:U9"/>
    <mergeCell ref="B8:C8"/>
    <mergeCell ref="D8:E8"/>
    <mergeCell ref="J8:K8"/>
    <mergeCell ref="L8:M8"/>
    <mergeCell ref="N8:O8"/>
    <mergeCell ref="P8:Q8"/>
    <mergeCell ref="R14:S14"/>
    <mergeCell ref="T14:U14"/>
    <mergeCell ref="B15:C15"/>
    <mergeCell ref="D15:E15"/>
    <mergeCell ref="J15:K15"/>
    <mergeCell ref="L15:M15"/>
    <mergeCell ref="N15:O15"/>
    <mergeCell ref="P15:Q15"/>
    <mergeCell ref="R15:S15"/>
    <mergeCell ref="T15:U15"/>
    <mergeCell ref="B14:C14"/>
    <mergeCell ref="D14:E14"/>
    <mergeCell ref="J14:K14"/>
    <mergeCell ref="L14:M14"/>
    <mergeCell ref="N14:O14"/>
    <mergeCell ref="P14:Q14"/>
    <mergeCell ref="R12:S12"/>
    <mergeCell ref="T12:U12"/>
    <mergeCell ref="B13:C13"/>
    <mergeCell ref="D13:E13"/>
    <mergeCell ref="J13:K13"/>
    <mergeCell ref="L13:M13"/>
    <mergeCell ref="N13:O13"/>
    <mergeCell ref="P13:Q13"/>
    <mergeCell ref="R13:S13"/>
    <mergeCell ref="T13:U13"/>
    <mergeCell ref="B12:C12"/>
    <mergeCell ref="D12:E12"/>
    <mergeCell ref="J12:K12"/>
    <mergeCell ref="L12:M12"/>
    <mergeCell ref="N12:O12"/>
    <mergeCell ref="P12:Q12"/>
    <mergeCell ref="R18:S18"/>
    <mergeCell ref="T18:U18"/>
    <mergeCell ref="B19:C19"/>
    <mergeCell ref="D19:E19"/>
    <mergeCell ref="J19:K19"/>
    <mergeCell ref="L19:M19"/>
    <mergeCell ref="N19:O19"/>
    <mergeCell ref="P19:Q19"/>
    <mergeCell ref="R19:S19"/>
    <mergeCell ref="T19:U19"/>
    <mergeCell ref="B18:C18"/>
    <mergeCell ref="D18:E18"/>
    <mergeCell ref="J18:K18"/>
    <mergeCell ref="L18:M18"/>
    <mergeCell ref="N18:O18"/>
    <mergeCell ref="P18:Q18"/>
    <mergeCell ref="R16:S16"/>
    <mergeCell ref="T16:U16"/>
    <mergeCell ref="B17:C17"/>
    <mergeCell ref="D17:E17"/>
    <mergeCell ref="J17:K17"/>
    <mergeCell ref="L17:M17"/>
    <mergeCell ref="N17:O17"/>
    <mergeCell ref="P17:Q17"/>
    <mergeCell ref="R17:S17"/>
    <mergeCell ref="T17:U17"/>
    <mergeCell ref="B16:C16"/>
    <mergeCell ref="D16:E16"/>
    <mergeCell ref="J16:K16"/>
    <mergeCell ref="L16:M16"/>
    <mergeCell ref="N16:O16"/>
    <mergeCell ref="P16:Q16"/>
    <mergeCell ref="R28:S29"/>
    <mergeCell ref="T28:U29"/>
    <mergeCell ref="V28:V29"/>
    <mergeCell ref="B30:C30"/>
    <mergeCell ref="D30:E30"/>
    <mergeCell ref="J30:K30"/>
    <mergeCell ref="L30:M30"/>
    <mergeCell ref="N30:O30"/>
    <mergeCell ref="P30:Q30"/>
    <mergeCell ref="R30:S30"/>
    <mergeCell ref="B28:C29"/>
    <mergeCell ref="D28:E29"/>
    <mergeCell ref="J28:K29"/>
    <mergeCell ref="L28:M29"/>
    <mergeCell ref="N28:O29"/>
    <mergeCell ref="P28:Q29"/>
    <mergeCell ref="R20:S20"/>
    <mergeCell ref="T20:U20"/>
    <mergeCell ref="B21:C21"/>
    <mergeCell ref="D21:E21"/>
    <mergeCell ref="J21:K21"/>
    <mergeCell ref="L21:M21"/>
    <mergeCell ref="N21:O21"/>
    <mergeCell ref="P21:Q21"/>
    <mergeCell ref="R21:S21"/>
    <mergeCell ref="T21:U21"/>
    <mergeCell ref="B20:C20"/>
    <mergeCell ref="D20:E20"/>
    <mergeCell ref="J20:K20"/>
    <mergeCell ref="L20:M20"/>
    <mergeCell ref="N20:O20"/>
    <mergeCell ref="P20:Q20"/>
    <mergeCell ref="R32:S32"/>
    <mergeCell ref="T32:U32"/>
    <mergeCell ref="B33:C33"/>
    <mergeCell ref="D33:E33"/>
    <mergeCell ref="J33:K33"/>
    <mergeCell ref="L33:M33"/>
    <mergeCell ref="N33:O33"/>
    <mergeCell ref="P33:Q33"/>
    <mergeCell ref="R33:S33"/>
    <mergeCell ref="T33:U33"/>
    <mergeCell ref="B32:C32"/>
    <mergeCell ref="D32:E32"/>
    <mergeCell ref="J32:K32"/>
    <mergeCell ref="L32:M32"/>
    <mergeCell ref="N32:O32"/>
    <mergeCell ref="P32:Q32"/>
    <mergeCell ref="T30:U30"/>
    <mergeCell ref="B31:C31"/>
    <mergeCell ref="D31:E31"/>
    <mergeCell ref="J31:K31"/>
    <mergeCell ref="L31:M31"/>
    <mergeCell ref="N31:O31"/>
    <mergeCell ref="P31:Q31"/>
    <mergeCell ref="B37:C37"/>
    <mergeCell ref="D37:E37"/>
    <mergeCell ref="J37:K37"/>
    <mergeCell ref="L37:M37"/>
    <mergeCell ref="N37:O37"/>
    <mergeCell ref="P37:Q37"/>
    <mergeCell ref="R37:S37"/>
    <mergeCell ref="T37:U37"/>
    <mergeCell ref="B36:C36"/>
    <mergeCell ref="D36:E36"/>
    <mergeCell ref="J36:K36"/>
    <mergeCell ref="L36:M36"/>
    <mergeCell ref="N36:O36"/>
    <mergeCell ref="P36:Q36"/>
    <mergeCell ref="R34:S34"/>
    <mergeCell ref="T34:U34"/>
    <mergeCell ref="B35:C35"/>
    <mergeCell ref="D35:E35"/>
    <mergeCell ref="J35:K35"/>
    <mergeCell ref="L35:M35"/>
    <mergeCell ref="N35:O35"/>
    <mergeCell ref="P35:Q35"/>
    <mergeCell ref="R35:S35"/>
    <mergeCell ref="T35:U35"/>
    <mergeCell ref="B34:C34"/>
    <mergeCell ref="D34:E34"/>
    <mergeCell ref="J34:K34"/>
    <mergeCell ref="L34:M34"/>
    <mergeCell ref="N34:O34"/>
    <mergeCell ref="P34:Q34"/>
    <mergeCell ref="F37:G37"/>
    <mergeCell ref="H37:I37"/>
    <mergeCell ref="B41:C41"/>
    <mergeCell ref="D41:E41"/>
    <mergeCell ref="J41:K41"/>
    <mergeCell ref="L41:M41"/>
    <mergeCell ref="N41:O41"/>
    <mergeCell ref="P41:Q41"/>
    <mergeCell ref="R41:S41"/>
    <mergeCell ref="T41:U41"/>
    <mergeCell ref="B40:C40"/>
    <mergeCell ref="D40:E40"/>
    <mergeCell ref="J40:K40"/>
    <mergeCell ref="L40:M40"/>
    <mergeCell ref="N40:O40"/>
    <mergeCell ref="P40:Q40"/>
    <mergeCell ref="R38:S38"/>
    <mergeCell ref="T38:U38"/>
    <mergeCell ref="B39:C39"/>
    <mergeCell ref="D39:E39"/>
    <mergeCell ref="J39:K39"/>
    <mergeCell ref="L39:M39"/>
    <mergeCell ref="N39:O39"/>
    <mergeCell ref="P39:Q39"/>
    <mergeCell ref="R39:S39"/>
    <mergeCell ref="T39:U39"/>
    <mergeCell ref="B38:C38"/>
    <mergeCell ref="D38:E38"/>
    <mergeCell ref="J38:K38"/>
    <mergeCell ref="L38:M38"/>
    <mergeCell ref="N38:O38"/>
    <mergeCell ref="P38:Q38"/>
    <mergeCell ref="F38:G38"/>
    <mergeCell ref="H38:I38"/>
    <mergeCell ref="B45:C45"/>
    <mergeCell ref="D45:E45"/>
    <mergeCell ref="J45:K45"/>
    <mergeCell ref="L45:M45"/>
    <mergeCell ref="N45:O45"/>
    <mergeCell ref="P45:Q45"/>
    <mergeCell ref="R45:S45"/>
    <mergeCell ref="T45:U45"/>
    <mergeCell ref="B44:C44"/>
    <mergeCell ref="D44:E44"/>
    <mergeCell ref="J44:K44"/>
    <mergeCell ref="L44:M44"/>
    <mergeCell ref="N44:O44"/>
    <mergeCell ref="P44:Q44"/>
    <mergeCell ref="R42:S42"/>
    <mergeCell ref="T42:U42"/>
    <mergeCell ref="B43:C43"/>
    <mergeCell ref="D43:E43"/>
    <mergeCell ref="J43:K43"/>
    <mergeCell ref="L43:M43"/>
    <mergeCell ref="N43:O43"/>
    <mergeCell ref="P43:Q43"/>
    <mergeCell ref="R43:S43"/>
    <mergeCell ref="T43:U43"/>
    <mergeCell ref="B42:C42"/>
    <mergeCell ref="D42:E42"/>
    <mergeCell ref="J42:K42"/>
    <mergeCell ref="L42:M42"/>
    <mergeCell ref="N42:O42"/>
    <mergeCell ref="P42:Q42"/>
    <mergeCell ref="B54:C54"/>
    <mergeCell ref="D54:E54"/>
    <mergeCell ref="J54:K54"/>
    <mergeCell ref="L54:M54"/>
    <mergeCell ref="N54:O54"/>
    <mergeCell ref="P54:Q54"/>
    <mergeCell ref="R54:S54"/>
    <mergeCell ref="T54:U54"/>
    <mergeCell ref="R46:S46"/>
    <mergeCell ref="T46:U46"/>
    <mergeCell ref="B47:C47"/>
    <mergeCell ref="D47:E47"/>
    <mergeCell ref="J47:K47"/>
    <mergeCell ref="L47:M47"/>
    <mergeCell ref="N47:O47"/>
    <mergeCell ref="P47:Q47"/>
    <mergeCell ref="R47:S47"/>
    <mergeCell ref="T47:U47"/>
    <mergeCell ref="B46:C46"/>
    <mergeCell ref="D46:E46"/>
    <mergeCell ref="J46:K46"/>
    <mergeCell ref="L46:M46"/>
    <mergeCell ref="N46:O46"/>
    <mergeCell ref="P46:Q46"/>
    <mergeCell ref="B51:AP51"/>
    <mergeCell ref="F54:G54"/>
    <mergeCell ref="H54:I54"/>
    <mergeCell ref="AM55:AN55"/>
    <mergeCell ref="AO55:AP55"/>
    <mergeCell ref="B56:C56"/>
    <mergeCell ref="D56:E56"/>
    <mergeCell ref="J56:K56"/>
    <mergeCell ref="L56:M56"/>
    <mergeCell ref="N56:O56"/>
    <mergeCell ref="P56:Q56"/>
    <mergeCell ref="R56:S56"/>
    <mergeCell ref="T56:U56"/>
    <mergeCell ref="AA55:AB55"/>
    <mergeCell ref="AC55:AD55"/>
    <mergeCell ref="AE55:AF55"/>
    <mergeCell ref="AG55:AH55"/>
    <mergeCell ref="AI55:AJ55"/>
    <mergeCell ref="AK55:AL55"/>
    <mergeCell ref="AM54:AN54"/>
    <mergeCell ref="AO54:AP54"/>
    <mergeCell ref="B55:C55"/>
    <mergeCell ref="D55:E55"/>
    <mergeCell ref="J55:K55"/>
    <mergeCell ref="L55:M55"/>
    <mergeCell ref="N55:O55"/>
    <mergeCell ref="P55:Q55"/>
    <mergeCell ref="R55:S55"/>
    <mergeCell ref="T55:U55"/>
    <mergeCell ref="AA54:AB54"/>
    <mergeCell ref="AC54:AD54"/>
    <mergeCell ref="AE54:AF54"/>
    <mergeCell ref="AG54:AH54"/>
    <mergeCell ref="AI54:AJ54"/>
    <mergeCell ref="AK54:AL54"/>
    <mergeCell ref="AM57:AN57"/>
    <mergeCell ref="AO57:AP57"/>
    <mergeCell ref="B58:C58"/>
    <mergeCell ref="D58:E58"/>
    <mergeCell ref="J58:K58"/>
    <mergeCell ref="L58:M58"/>
    <mergeCell ref="N58:O58"/>
    <mergeCell ref="P58:Q58"/>
    <mergeCell ref="R58:S58"/>
    <mergeCell ref="T58:U58"/>
    <mergeCell ref="AA57:AB57"/>
    <mergeCell ref="AC57:AD57"/>
    <mergeCell ref="AE57:AF57"/>
    <mergeCell ref="AG57:AH57"/>
    <mergeCell ref="AI57:AJ57"/>
    <mergeCell ref="AK57:AL57"/>
    <mergeCell ref="AM56:AN56"/>
    <mergeCell ref="AO56:AP56"/>
    <mergeCell ref="B57:C57"/>
    <mergeCell ref="D57:E57"/>
    <mergeCell ref="J57:K57"/>
    <mergeCell ref="L57:M57"/>
    <mergeCell ref="N57:O57"/>
    <mergeCell ref="P57:Q57"/>
    <mergeCell ref="R57:S57"/>
    <mergeCell ref="T57:U57"/>
    <mergeCell ref="AA56:AB56"/>
    <mergeCell ref="AC56:AD56"/>
    <mergeCell ref="AE56:AF56"/>
    <mergeCell ref="AG56:AH56"/>
    <mergeCell ref="AI56:AJ56"/>
    <mergeCell ref="AK56:AL56"/>
    <mergeCell ref="AM59:AN59"/>
    <mergeCell ref="AO59:AP59"/>
    <mergeCell ref="B60:C60"/>
    <mergeCell ref="D60:E60"/>
    <mergeCell ref="J60:K60"/>
    <mergeCell ref="L60:M60"/>
    <mergeCell ref="N60:O60"/>
    <mergeCell ref="P60:Q60"/>
    <mergeCell ref="R60:S60"/>
    <mergeCell ref="T60:U60"/>
    <mergeCell ref="AA59:AB59"/>
    <mergeCell ref="AC59:AD59"/>
    <mergeCell ref="AE59:AF59"/>
    <mergeCell ref="AG59:AH59"/>
    <mergeCell ref="AI59:AJ59"/>
    <mergeCell ref="AK59:AL59"/>
    <mergeCell ref="AM58:AN58"/>
    <mergeCell ref="AO58:AP58"/>
    <mergeCell ref="B59:C59"/>
    <mergeCell ref="D59:E59"/>
    <mergeCell ref="J59:K59"/>
    <mergeCell ref="L59:M59"/>
    <mergeCell ref="N59:O59"/>
    <mergeCell ref="P59:Q59"/>
    <mergeCell ref="R59:S59"/>
    <mergeCell ref="T59:U59"/>
    <mergeCell ref="AA58:AB58"/>
    <mergeCell ref="AC58:AD58"/>
    <mergeCell ref="AE58:AF58"/>
    <mergeCell ref="AG58:AH58"/>
    <mergeCell ref="AI58:AJ58"/>
    <mergeCell ref="AK58:AL58"/>
    <mergeCell ref="AM61:AN61"/>
    <mergeCell ref="AO61:AP61"/>
    <mergeCell ref="B62:C62"/>
    <mergeCell ref="D62:E62"/>
    <mergeCell ref="J62:K62"/>
    <mergeCell ref="L62:M62"/>
    <mergeCell ref="N62:O62"/>
    <mergeCell ref="P62:Q62"/>
    <mergeCell ref="R62:S62"/>
    <mergeCell ref="T62:U62"/>
    <mergeCell ref="AA61:AB61"/>
    <mergeCell ref="AC61:AD61"/>
    <mergeCell ref="AE61:AF61"/>
    <mergeCell ref="AG61:AH61"/>
    <mergeCell ref="AI61:AJ61"/>
    <mergeCell ref="AK61:AL61"/>
    <mergeCell ref="AM60:AN60"/>
    <mergeCell ref="AO60:AP60"/>
    <mergeCell ref="B61:C61"/>
    <mergeCell ref="D61:E61"/>
    <mergeCell ref="J61:K61"/>
    <mergeCell ref="L61:M61"/>
    <mergeCell ref="N61:O61"/>
    <mergeCell ref="P61:Q61"/>
    <mergeCell ref="R61:S61"/>
    <mergeCell ref="T61:U61"/>
    <mergeCell ref="AA60:AB60"/>
    <mergeCell ref="AC60:AD60"/>
    <mergeCell ref="AE60:AF60"/>
    <mergeCell ref="AG60:AH60"/>
    <mergeCell ref="AI60:AJ60"/>
    <mergeCell ref="AK60:AL60"/>
    <mergeCell ref="AM63:AN63"/>
    <mergeCell ref="AO63:AP63"/>
    <mergeCell ref="B64:C64"/>
    <mergeCell ref="D64:E64"/>
    <mergeCell ref="J64:K64"/>
    <mergeCell ref="L64:M64"/>
    <mergeCell ref="N64:O64"/>
    <mergeCell ref="P64:Q64"/>
    <mergeCell ref="R64:S64"/>
    <mergeCell ref="T64:U64"/>
    <mergeCell ref="AA63:AB63"/>
    <mergeCell ref="AC63:AD63"/>
    <mergeCell ref="AE63:AF63"/>
    <mergeCell ref="AG63:AH63"/>
    <mergeCell ref="AI63:AJ63"/>
    <mergeCell ref="AK63:AL63"/>
    <mergeCell ref="AM62:AN62"/>
    <mergeCell ref="AO62:AP62"/>
    <mergeCell ref="B63:C63"/>
    <mergeCell ref="D63:E63"/>
    <mergeCell ref="J63:K63"/>
    <mergeCell ref="L63:M63"/>
    <mergeCell ref="N63:O63"/>
    <mergeCell ref="P63:Q63"/>
    <mergeCell ref="R63:S63"/>
    <mergeCell ref="T63:U63"/>
    <mergeCell ref="AA62:AB62"/>
    <mergeCell ref="AC62:AD62"/>
    <mergeCell ref="AE62:AF62"/>
    <mergeCell ref="AG62:AH62"/>
    <mergeCell ref="AI62:AJ62"/>
    <mergeCell ref="AK62:AL62"/>
    <mergeCell ref="AM65:AN65"/>
    <mergeCell ref="AO65:AP65"/>
    <mergeCell ref="B66:C66"/>
    <mergeCell ref="D66:E66"/>
    <mergeCell ref="J66:K66"/>
    <mergeCell ref="L66:M66"/>
    <mergeCell ref="N66:O66"/>
    <mergeCell ref="P66:Q66"/>
    <mergeCell ref="R66:S66"/>
    <mergeCell ref="T66:U66"/>
    <mergeCell ref="AA65:AB65"/>
    <mergeCell ref="AC65:AD65"/>
    <mergeCell ref="AE65:AF65"/>
    <mergeCell ref="AG65:AH65"/>
    <mergeCell ref="AI65:AJ65"/>
    <mergeCell ref="AK65:AL65"/>
    <mergeCell ref="AM64:AN64"/>
    <mergeCell ref="AO64:AP64"/>
    <mergeCell ref="B65:C65"/>
    <mergeCell ref="D65:E65"/>
    <mergeCell ref="J65:K65"/>
    <mergeCell ref="L65:M65"/>
    <mergeCell ref="N65:O65"/>
    <mergeCell ref="P65:Q65"/>
    <mergeCell ref="R65:S65"/>
    <mergeCell ref="T65:U65"/>
    <mergeCell ref="AA64:AB64"/>
    <mergeCell ref="AC64:AD64"/>
    <mergeCell ref="AE64:AF64"/>
    <mergeCell ref="AG64:AH64"/>
    <mergeCell ref="AI64:AJ64"/>
    <mergeCell ref="AK64:AL64"/>
    <mergeCell ref="AM67:AN67"/>
    <mergeCell ref="AO67:AP67"/>
    <mergeCell ref="B68:C68"/>
    <mergeCell ref="D68:E68"/>
    <mergeCell ref="J68:K68"/>
    <mergeCell ref="L68:M68"/>
    <mergeCell ref="N68:O68"/>
    <mergeCell ref="P68:Q68"/>
    <mergeCell ref="R68:S68"/>
    <mergeCell ref="T68:U68"/>
    <mergeCell ref="AA67:AB67"/>
    <mergeCell ref="AC67:AD67"/>
    <mergeCell ref="AE67:AF67"/>
    <mergeCell ref="AG67:AH67"/>
    <mergeCell ref="AI67:AJ67"/>
    <mergeCell ref="AK67:AL67"/>
    <mergeCell ref="AM66:AN66"/>
    <mergeCell ref="AO66:AP66"/>
    <mergeCell ref="B67:C67"/>
    <mergeCell ref="D67:E67"/>
    <mergeCell ref="J67:K67"/>
    <mergeCell ref="L67:M67"/>
    <mergeCell ref="N67:O67"/>
    <mergeCell ref="P67:Q67"/>
    <mergeCell ref="R67:S67"/>
    <mergeCell ref="T67:U67"/>
    <mergeCell ref="AA66:AB66"/>
    <mergeCell ref="AC66:AD66"/>
    <mergeCell ref="AE66:AF66"/>
    <mergeCell ref="AG66:AH66"/>
    <mergeCell ref="AI66:AJ66"/>
    <mergeCell ref="AK66:AL66"/>
    <mergeCell ref="AM69:AN69"/>
    <mergeCell ref="AO69:AP69"/>
    <mergeCell ref="B70:C70"/>
    <mergeCell ref="D70:E70"/>
    <mergeCell ref="J70:K70"/>
    <mergeCell ref="L70:M70"/>
    <mergeCell ref="N70:O70"/>
    <mergeCell ref="P70:Q70"/>
    <mergeCell ref="R70:S70"/>
    <mergeCell ref="T70:U70"/>
    <mergeCell ref="AA69:AB69"/>
    <mergeCell ref="AC69:AD69"/>
    <mergeCell ref="AE69:AF69"/>
    <mergeCell ref="AG69:AH69"/>
    <mergeCell ref="AI69:AJ69"/>
    <mergeCell ref="AK69:AL69"/>
    <mergeCell ref="AM68:AN68"/>
    <mergeCell ref="AO68:AP68"/>
    <mergeCell ref="B69:C69"/>
    <mergeCell ref="D69:E69"/>
    <mergeCell ref="J69:K69"/>
    <mergeCell ref="L69:M69"/>
    <mergeCell ref="N69:O69"/>
    <mergeCell ref="P69:Q69"/>
    <mergeCell ref="R69:S69"/>
    <mergeCell ref="T69:U69"/>
    <mergeCell ref="AA68:AB68"/>
    <mergeCell ref="AC68:AD68"/>
    <mergeCell ref="AE68:AF68"/>
    <mergeCell ref="AG68:AH68"/>
    <mergeCell ref="AI68:AJ68"/>
    <mergeCell ref="AK68:AL68"/>
    <mergeCell ref="AM71:AN71"/>
    <mergeCell ref="AO71:AP71"/>
    <mergeCell ref="B72:C72"/>
    <mergeCell ref="D72:E72"/>
    <mergeCell ref="J72:K72"/>
    <mergeCell ref="L72:M72"/>
    <mergeCell ref="N72:O72"/>
    <mergeCell ref="P72:Q72"/>
    <mergeCell ref="R72:S72"/>
    <mergeCell ref="T72:U72"/>
    <mergeCell ref="AA71:AB71"/>
    <mergeCell ref="AC71:AD71"/>
    <mergeCell ref="AE71:AF71"/>
    <mergeCell ref="AG71:AH71"/>
    <mergeCell ref="AI71:AJ71"/>
    <mergeCell ref="AK71:AL71"/>
    <mergeCell ref="AM70:AN70"/>
    <mergeCell ref="AO70:AP70"/>
    <mergeCell ref="B71:C71"/>
    <mergeCell ref="D71:E71"/>
    <mergeCell ref="J71:K71"/>
    <mergeCell ref="L71:M71"/>
    <mergeCell ref="N71:O71"/>
    <mergeCell ref="P71:Q71"/>
    <mergeCell ref="R71:S71"/>
    <mergeCell ref="T71:U71"/>
    <mergeCell ref="AA70:AB70"/>
    <mergeCell ref="AC70:AD70"/>
    <mergeCell ref="AE70:AF70"/>
    <mergeCell ref="AG70:AH70"/>
    <mergeCell ref="AI70:AJ70"/>
    <mergeCell ref="AK70:AL70"/>
    <mergeCell ref="AQ79:AQ80"/>
    <mergeCell ref="B81:C81"/>
    <mergeCell ref="D81:E81"/>
    <mergeCell ref="J81:K81"/>
    <mergeCell ref="L81:M81"/>
    <mergeCell ref="N81:O81"/>
    <mergeCell ref="P81:Q81"/>
    <mergeCell ref="V79:V80"/>
    <mergeCell ref="AA79:AB80"/>
    <mergeCell ref="AC79:AD80"/>
    <mergeCell ref="AE79:AF80"/>
    <mergeCell ref="AG79:AH80"/>
    <mergeCell ref="AI79:AJ80"/>
    <mergeCell ref="AM72:AN72"/>
    <mergeCell ref="AO72:AP72"/>
    <mergeCell ref="B79:C80"/>
    <mergeCell ref="D79:E80"/>
    <mergeCell ref="J79:K80"/>
    <mergeCell ref="L79:M80"/>
    <mergeCell ref="N79:O80"/>
    <mergeCell ref="P79:Q80"/>
    <mergeCell ref="R79:S80"/>
    <mergeCell ref="T79:U80"/>
    <mergeCell ref="AA72:AB72"/>
    <mergeCell ref="AC72:AD72"/>
    <mergeCell ref="AE72:AF72"/>
    <mergeCell ref="AG72:AH72"/>
    <mergeCell ref="AI72:AJ72"/>
    <mergeCell ref="AK72:AL72"/>
    <mergeCell ref="AI81:AJ81"/>
    <mergeCell ref="AK81:AL81"/>
    <mergeCell ref="AM81:AN81"/>
    <mergeCell ref="AO81:AP81"/>
    <mergeCell ref="B82:C82"/>
    <mergeCell ref="D82:E82"/>
    <mergeCell ref="J82:K82"/>
    <mergeCell ref="L82:M82"/>
    <mergeCell ref="N82:O82"/>
    <mergeCell ref="P82:Q82"/>
    <mergeCell ref="R81:S81"/>
    <mergeCell ref="T81:U81"/>
    <mergeCell ref="AA81:AB81"/>
    <mergeCell ref="AC81:AD81"/>
    <mergeCell ref="AE81:AF81"/>
    <mergeCell ref="AG81:AH81"/>
    <mergeCell ref="AK79:AL80"/>
    <mergeCell ref="AM79:AN80"/>
    <mergeCell ref="AO79:AP80"/>
    <mergeCell ref="AI83:AJ83"/>
    <mergeCell ref="AK83:AL83"/>
    <mergeCell ref="AM83:AN83"/>
    <mergeCell ref="AO83:AP83"/>
    <mergeCell ref="F79:G80"/>
    <mergeCell ref="H79:I80"/>
    <mergeCell ref="F81:G81"/>
    <mergeCell ref="H81:I81"/>
    <mergeCell ref="F82:G82"/>
    <mergeCell ref="H82:I82"/>
    <mergeCell ref="F83:G83"/>
    <mergeCell ref="H83:I83"/>
    <mergeCell ref="B84:C84"/>
    <mergeCell ref="D84:E84"/>
    <mergeCell ref="J84:K84"/>
    <mergeCell ref="L84:M84"/>
    <mergeCell ref="N84:O84"/>
    <mergeCell ref="P84:Q84"/>
    <mergeCell ref="R83:S83"/>
    <mergeCell ref="T83:U83"/>
    <mergeCell ref="AA83:AB83"/>
    <mergeCell ref="AC83:AD83"/>
    <mergeCell ref="AE83:AF83"/>
    <mergeCell ref="AG83:AH83"/>
    <mergeCell ref="AI82:AJ82"/>
    <mergeCell ref="AK82:AL82"/>
    <mergeCell ref="AM82:AN82"/>
    <mergeCell ref="AO82:AP82"/>
    <mergeCell ref="B83:C83"/>
    <mergeCell ref="D83:E83"/>
    <mergeCell ref="J83:K83"/>
    <mergeCell ref="L83:M83"/>
    <mergeCell ref="N83:O83"/>
    <mergeCell ref="P83:Q83"/>
    <mergeCell ref="R82:S82"/>
    <mergeCell ref="T82:U82"/>
    <mergeCell ref="AA82:AB82"/>
    <mergeCell ref="AC82:AD82"/>
    <mergeCell ref="AE82:AF82"/>
    <mergeCell ref="AG82:AH82"/>
    <mergeCell ref="F84:G84"/>
    <mergeCell ref="H84:I84"/>
    <mergeCell ref="AI85:AJ85"/>
    <mergeCell ref="AK85:AL85"/>
    <mergeCell ref="AM85:AN85"/>
    <mergeCell ref="AO85:AP85"/>
    <mergeCell ref="B86:C86"/>
    <mergeCell ref="D86:E86"/>
    <mergeCell ref="J86:K86"/>
    <mergeCell ref="L86:M86"/>
    <mergeCell ref="N86:O86"/>
    <mergeCell ref="P86:Q86"/>
    <mergeCell ref="R85:S85"/>
    <mergeCell ref="T85:U85"/>
    <mergeCell ref="AA85:AB85"/>
    <mergeCell ref="AC85:AD85"/>
    <mergeCell ref="AE85:AF85"/>
    <mergeCell ref="AG85:AH85"/>
    <mergeCell ref="AI84:AJ84"/>
    <mergeCell ref="AK84:AL84"/>
    <mergeCell ref="AM84:AN84"/>
    <mergeCell ref="AO84:AP84"/>
    <mergeCell ref="B85:C85"/>
    <mergeCell ref="D85:E85"/>
    <mergeCell ref="J85:K85"/>
    <mergeCell ref="L85:M85"/>
    <mergeCell ref="N85:O85"/>
    <mergeCell ref="P85:Q85"/>
    <mergeCell ref="R84:S84"/>
    <mergeCell ref="T84:U84"/>
    <mergeCell ref="AA84:AB84"/>
    <mergeCell ref="AC84:AD84"/>
    <mergeCell ref="AE84:AF84"/>
    <mergeCell ref="AG84:AH84"/>
    <mergeCell ref="AI87:AJ87"/>
    <mergeCell ref="AK87:AL87"/>
    <mergeCell ref="AM87:AN87"/>
    <mergeCell ref="AO87:AP87"/>
    <mergeCell ref="B88:C88"/>
    <mergeCell ref="D88:E88"/>
    <mergeCell ref="J88:K88"/>
    <mergeCell ref="L88:M88"/>
    <mergeCell ref="N88:O88"/>
    <mergeCell ref="P88:Q88"/>
    <mergeCell ref="R87:S87"/>
    <mergeCell ref="T87:U87"/>
    <mergeCell ref="AA87:AB87"/>
    <mergeCell ref="AC87:AD87"/>
    <mergeCell ref="AE87:AF87"/>
    <mergeCell ref="AG87:AH87"/>
    <mergeCell ref="AI86:AJ86"/>
    <mergeCell ref="AK86:AL86"/>
    <mergeCell ref="AM86:AN86"/>
    <mergeCell ref="AO86:AP86"/>
    <mergeCell ref="B87:C87"/>
    <mergeCell ref="D87:E87"/>
    <mergeCell ref="J87:K87"/>
    <mergeCell ref="L87:M87"/>
    <mergeCell ref="N87:O87"/>
    <mergeCell ref="P87:Q87"/>
    <mergeCell ref="R86:S86"/>
    <mergeCell ref="T86:U86"/>
    <mergeCell ref="AA86:AB86"/>
    <mergeCell ref="AC86:AD86"/>
    <mergeCell ref="AE86:AF86"/>
    <mergeCell ref="AG86:AH86"/>
    <mergeCell ref="AI89:AJ89"/>
    <mergeCell ref="AK89:AL89"/>
    <mergeCell ref="AM89:AN89"/>
    <mergeCell ref="AO89:AP89"/>
    <mergeCell ref="B90:C90"/>
    <mergeCell ref="D90:E90"/>
    <mergeCell ref="J90:K90"/>
    <mergeCell ref="L90:M90"/>
    <mergeCell ref="N90:O90"/>
    <mergeCell ref="P90:Q90"/>
    <mergeCell ref="R89:S89"/>
    <mergeCell ref="T89:U89"/>
    <mergeCell ref="AA89:AB89"/>
    <mergeCell ref="AC89:AD89"/>
    <mergeCell ref="AE89:AF89"/>
    <mergeCell ref="AG89:AH89"/>
    <mergeCell ref="AI88:AJ88"/>
    <mergeCell ref="AK88:AL88"/>
    <mergeCell ref="AM88:AN88"/>
    <mergeCell ref="AO88:AP88"/>
    <mergeCell ref="B89:C89"/>
    <mergeCell ref="D89:E89"/>
    <mergeCell ref="J89:K89"/>
    <mergeCell ref="L89:M89"/>
    <mergeCell ref="N89:O89"/>
    <mergeCell ref="P89:Q89"/>
    <mergeCell ref="R88:S88"/>
    <mergeCell ref="T88:U88"/>
    <mergeCell ref="AA88:AB88"/>
    <mergeCell ref="AC88:AD88"/>
    <mergeCell ref="AE88:AF88"/>
    <mergeCell ref="AG88:AH88"/>
    <mergeCell ref="AI91:AJ91"/>
    <mergeCell ref="AK91:AL91"/>
    <mergeCell ref="AM91:AN91"/>
    <mergeCell ref="AO91:AP91"/>
    <mergeCell ref="B92:C92"/>
    <mergeCell ref="D92:E92"/>
    <mergeCell ref="J92:K92"/>
    <mergeCell ref="L92:M92"/>
    <mergeCell ref="N92:O92"/>
    <mergeCell ref="P92:Q92"/>
    <mergeCell ref="R91:S91"/>
    <mergeCell ref="T91:U91"/>
    <mergeCell ref="AA91:AB91"/>
    <mergeCell ref="AC91:AD91"/>
    <mergeCell ref="AE91:AF91"/>
    <mergeCell ref="AG91:AH91"/>
    <mergeCell ref="AI90:AJ90"/>
    <mergeCell ref="AK90:AL90"/>
    <mergeCell ref="AM90:AN90"/>
    <mergeCell ref="AO90:AP90"/>
    <mergeCell ref="B91:C91"/>
    <mergeCell ref="D91:E91"/>
    <mergeCell ref="J91:K91"/>
    <mergeCell ref="L91:M91"/>
    <mergeCell ref="N91:O91"/>
    <mergeCell ref="P91:Q91"/>
    <mergeCell ref="R90:S90"/>
    <mergeCell ref="T90:U90"/>
    <mergeCell ref="AA90:AB90"/>
    <mergeCell ref="AC90:AD90"/>
    <mergeCell ref="AE90:AF90"/>
    <mergeCell ref="AG90:AH90"/>
    <mergeCell ref="AI93:AJ93"/>
    <mergeCell ref="AK93:AL93"/>
    <mergeCell ref="AM93:AN93"/>
    <mergeCell ref="AO93:AP93"/>
    <mergeCell ref="B94:C94"/>
    <mergeCell ref="D94:E94"/>
    <mergeCell ref="J94:K94"/>
    <mergeCell ref="L94:M94"/>
    <mergeCell ref="N94:O94"/>
    <mergeCell ref="P94:Q94"/>
    <mergeCell ref="R93:S93"/>
    <mergeCell ref="T93:U93"/>
    <mergeCell ref="AA93:AB93"/>
    <mergeCell ref="AC93:AD93"/>
    <mergeCell ref="AE93:AF93"/>
    <mergeCell ref="AG93:AH93"/>
    <mergeCell ref="AI92:AJ92"/>
    <mergeCell ref="AK92:AL92"/>
    <mergeCell ref="AM92:AN92"/>
    <mergeCell ref="AO92:AP92"/>
    <mergeCell ref="B93:C93"/>
    <mergeCell ref="D93:E93"/>
    <mergeCell ref="J93:K93"/>
    <mergeCell ref="L93:M93"/>
    <mergeCell ref="N93:O93"/>
    <mergeCell ref="P93:Q93"/>
    <mergeCell ref="R92:S92"/>
    <mergeCell ref="T92:U92"/>
    <mergeCell ref="AA92:AB92"/>
    <mergeCell ref="AC92:AD92"/>
    <mergeCell ref="AE92:AF92"/>
    <mergeCell ref="AG92:AH92"/>
    <mergeCell ref="AI95:AJ95"/>
    <mergeCell ref="AK95:AL95"/>
    <mergeCell ref="AM95:AN95"/>
    <mergeCell ref="AO95:AP95"/>
    <mergeCell ref="B96:C96"/>
    <mergeCell ref="D96:E96"/>
    <mergeCell ref="J96:K96"/>
    <mergeCell ref="L96:M96"/>
    <mergeCell ref="N96:O96"/>
    <mergeCell ref="P96:Q96"/>
    <mergeCell ref="R95:S95"/>
    <mergeCell ref="T95:U95"/>
    <mergeCell ref="AA95:AB95"/>
    <mergeCell ref="AC95:AD95"/>
    <mergeCell ref="AE95:AF95"/>
    <mergeCell ref="AG95:AH95"/>
    <mergeCell ref="AI94:AJ94"/>
    <mergeCell ref="AK94:AL94"/>
    <mergeCell ref="AM94:AN94"/>
    <mergeCell ref="AO94:AP94"/>
    <mergeCell ref="B95:C95"/>
    <mergeCell ref="D95:E95"/>
    <mergeCell ref="J95:K95"/>
    <mergeCell ref="L95:M95"/>
    <mergeCell ref="N95:O95"/>
    <mergeCell ref="P95:Q95"/>
    <mergeCell ref="R94:S94"/>
    <mergeCell ref="T94:U94"/>
    <mergeCell ref="AA94:AB94"/>
    <mergeCell ref="AC94:AD94"/>
    <mergeCell ref="AE94:AF94"/>
    <mergeCell ref="AG94:AH94"/>
    <mergeCell ref="AI97:AJ97"/>
    <mergeCell ref="AK97:AL97"/>
    <mergeCell ref="AM97:AN97"/>
    <mergeCell ref="AO97:AP97"/>
    <mergeCell ref="B98:C98"/>
    <mergeCell ref="D98:E98"/>
    <mergeCell ref="J98:K98"/>
    <mergeCell ref="L98:M98"/>
    <mergeCell ref="N98:O98"/>
    <mergeCell ref="P98:Q98"/>
    <mergeCell ref="R97:S97"/>
    <mergeCell ref="T97:U97"/>
    <mergeCell ref="AA97:AB97"/>
    <mergeCell ref="AC97:AD97"/>
    <mergeCell ref="AE97:AF97"/>
    <mergeCell ref="AG97:AH97"/>
    <mergeCell ref="AI96:AJ96"/>
    <mergeCell ref="AK96:AL96"/>
    <mergeCell ref="AM96:AN96"/>
    <mergeCell ref="AO96:AP96"/>
    <mergeCell ref="B97:C97"/>
    <mergeCell ref="D97:E97"/>
    <mergeCell ref="J97:K97"/>
    <mergeCell ref="L97:M97"/>
    <mergeCell ref="N97:O97"/>
    <mergeCell ref="P97:Q97"/>
    <mergeCell ref="R96:S96"/>
    <mergeCell ref="T96:U96"/>
    <mergeCell ref="AA96:AB96"/>
    <mergeCell ref="AC96:AD96"/>
    <mergeCell ref="AE96:AF96"/>
    <mergeCell ref="AG96:AH96"/>
    <mergeCell ref="AG105:AH105"/>
    <mergeCell ref="AI105:AJ105"/>
    <mergeCell ref="AK105:AL105"/>
    <mergeCell ref="AM105:AN105"/>
    <mergeCell ref="AO105:AP105"/>
    <mergeCell ref="B106:C106"/>
    <mergeCell ref="D106:E106"/>
    <mergeCell ref="J106:K106"/>
    <mergeCell ref="L106:M106"/>
    <mergeCell ref="N106:O106"/>
    <mergeCell ref="P105:Q105"/>
    <mergeCell ref="R105:S105"/>
    <mergeCell ref="T105:U105"/>
    <mergeCell ref="AA105:AB105"/>
    <mergeCell ref="AC105:AD105"/>
    <mergeCell ref="AE105:AF105"/>
    <mergeCell ref="AI98:AJ98"/>
    <mergeCell ref="AK98:AL98"/>
    <mergeCell ref="AM98:AN98"/>
    <mergeCell ref="AO98:AP98"/>
    <mergeCell ref="B105:C105"/>
    <mergeCell ref="D105:E105"/>
    <mergeCell ref="J105:K105"/>
    <mergeCell ref="L105:M105"/>
    <mergeCell ref="N105:O105"/>
    <mergeCell ref="R98:S98"/>
    <mergeCell ref="T98:U98"/>
    <mergeCell ref="AA98:AB98"/>
    <mergeCell ref="AC98:AD98"/>
    <mergeCell ref="AE98:AF98"/>
    <mergeCell ref="AG98:AH98"/>
    <mergeCell ref="B102:AP102"/>
    <mergeCell ref="AG107:AH107"/>
    <mergeCell ref="AI107:AJ107"/>
    <mergeCell ref="AK107:AL107"/>
    <mergeCell ref="AM107:AN107"/>
    <mergeCell ref="AO107:AP107"/>
    <mergeCell ref="B108:C108"/>
    <mergeCell ref="D108:E108"/>
    <mergeCell ref="J108:K108"/>
    <mergeCell ref="L108:M108"/>
    <mergeCell ref="N108:O108"/>
    <mergeCell ref="P107:Q107"/>
    <mergeCell ref="R107:S107"/>
    <mergeCell ref="T107:U107"/>
    <mergeCell ref="AA107:AB107"/>
    <mergeCell ref="AC107:AD107"/>
    <mergeCell ref="AE107:AF107"/>
    <mergeCell ref="AG106:AH106"/>
    <mergeCell ref="AI106:AJ106"/>
    <mergeCell ref="AK106:AL106"/>
    <mergeCell ref="AM106:AN106"/>
    <mergeCell ref="AO106:AP106"/>
    <mergeCell ref="B107:C107"/>
    <mergeCell ref="D107:E107"/>
    <mergeCell ref="J107:K107"/>
    <mergeCell ref="L107:M107"/>
    <mergeCell ref="N107:O107"/>
    <mergeCell ref="P106:Q106"/>
    <mergeCell ref="R106:S106"/>
    <mergeCell ref="T106:U106"/>
    <mergeCell ref="AA106:AB106"/>
    <mergeCell ref="AC106:AD106"/>
    <mergeCell ref="AE106:AF106"/>
    <mergeCell ref="AG109:AH109"/>
    <mergeCell ref="AI109:AJ109"/>
    <mergeCell ref="AK109:AL109"/>
    <mergeCell ref="AM109:AN109"/>
    <mergeCell ref="AO109:AP109"/>
    <mergeCell ref="B110:C110"/>
    <mergeCell ref="D110:E110"/>
    <mergeCell ref="J110:K110"/>
    <mergeCell ref="L110:M110"/>
    <mergeCell ref="N110:O110"/>
    <mergeCell ref="P109:Q109"/>
    <mergeCell ref="R109:S109"/>
    <mergeCell ref="T109:U109"/>
    <mergeCell ref="AA109:AB109"/>
    <mergeCell ref="AC109:AD109"/>
    <mergeCell ref="AE109:AF109"/>
    <mergeCell ref="AG108:AH108"/>
    <mergeCell ref="AI108:AJ108"/>
    <mergeCell ref="AK108:AL108"/>
    <mergeCell ref="AM108:AN108"/>
    <mergeCell ref="AO108:AP108"/>
    <mergeCell ref="B109:C109"/>
    <mergeCell ref="D109:E109"/>
    <mergeCell ref="J109:K109"/>
    <mergeCell ref="L109:M109"/>
    <mergeCell ref="N109:O109"/>
    <mergeCell ref="P108:Q108"/>
    <mergeCell ref="R108:S108"/>
    <mergeCell ref="T108:U108"/>
    <mergeCell ref="AA108:AB108"/>
    <mergeCell ref="AC108:AD108"/>
    <mergeCell ref="AE108:AF108"/>
    <mergeCell ref="AG111:AH111"/>
    <mergeCell ref="AI111:AJ111"/>
    <mergeCell ref="AK111:AL111"/>
    <mergeCell ref="AM111:AN111"/>
    <mergeCell ref="AO111:AP111"/>
    <mergeCell ref="B112:C112"/>
    <mergeCell ref="D112:E112"/>
    <mergeCell ref="J112:K112"/>
    <mergeCell ref="L112:M112"/>
    <mergeCell ref="N112:O112"/>
    <mergeCell ref="P111:Q111"/>
    <mergeCell ref="R111:S111"/>
    <mergeCell ref="T111:U111"/>
    <mergeCell ref="AA111:AB111"/>
    <mergeCell ref="AC111:AD111"/>
    <mergeCell ref="AE111:AF111"/>
    <mergeCell ref="AG110:AH110"/>
    <mergeCell ref="AI110:AJ110"/>
    <mergeCell ref="AK110:AL110"/>
    <mergeCell ref="AM110:AN110"/>
    <mergeCell ref="AO110:AP110"/>
    <mergeCell ref="B111:C111"/>
    <mergeCell ref="D111:E111"/>
    <mergeCell ref="J111:K111"/>
    <mergeCell ref="L111:M111"/>
    <mergeCell ref="N111:O111"/>
    <mergeCell ref="P110:Q110"/>
    <mergeCell ref="R110:S110"/>
    <mergeCell ref="T110:U110"/>
    <mergeCell ref="AA110:AB110"/>
    <mergeCell ref="AC110:AD110"/>
    <mergeCell ref="AE110:AF110"/>
    <mergeCell ref="AG113:AH113"/>
    <mergeCell ref="AI113:AJ113"/>
    <mergeCell ref="AK113:AL113"/>
    <mergeCell ref="AM113:AN113"/>
    <mergeCell ref="AO113:AP113"/>
    <mergeCell ref="B114:C114"/>
    <mergeCell ref="D114:E114"/>
    <mergeCell ref="J114:K114"/>
    <mergeCell ref="L114:M114"/>
    <mergeCell ref="N114:O114"/>
    <mergeCell ref="P113:Q113"/>
    <mergeCell ref="R113:S113"/>
    <mergeCell ref="T113:U113"/>
    <mergeCell ref="AA113:AB113"/>
    <mergeCell ref="AC113:AD113"/>
    <mergeCell ref="AE113:AF113"/>
    <mergeCell ref="AG112:AH112"/>
    <mergeCell ref="AI112:AJ112"/>
    <mergeCell ref="AK112:AL112"/>
    <mergeCell ref="AM112:AN112"/>
    <mergeCell ref="AO112:AP112"/>
    <mergeCell ref="B113:C113"/>
    <mergeCell ref="D113:E113"/>
    <mergeCell ref="J113:K113"/>
    <mergeCell ref="L113:M113"/>
    <mergeCell ref="N113:O113"/>
    <mergeCell ref="P112:Q112"/>
    <mergeCell ref="R112:S112"/>
    <mergeCell ref="T112:U112"/>
    <mergeCell ref="AA112:AB112"/>
    <mergeCell ref="AC112:AD112"/>
    <mergeCell ref="AE112:AF112"/>
    <mergeCell ref="AG115:AH115"/>
    <mergeCell ref="AI115:AJ115"/>
    <mergeCell ref="AK115:AL115"/>
    <mergeCell ref="AM115:AN115"/>
    <mergeCell ref="AO115:AP115"/>
    <mergeCell ref="B116:C116"/>
    <mergeCell ref="D116:E116"/>
    <mergeCell ref="J116:K116"/>
    <mergeCell ref="L116:M116"/>
    <mergeCell ref="N116:O116"/>
    <mergeCell ref="P115:Q115"/>
    <mergeCell ref="R115:S115"/>
    <mergeCell ref="T115:U115"/>
    <mergeCell ref="AA115:AB115"/>
    <mergeCell ref="AC115:AD115"/>
    <mergeCell ref="AE115:AF115"/>
    <mergeCell ref="AG114:AH114"/>
    <mergeCell ref="AI114:AJ114"/>
    <mergeCell ref="AK114:AL114"/>
    <mergeCell ref="AM114:AN114"/>
    <mergeCell ref="AO114:AP114"/>
    <mergeCell ref="B115:C115"/>
    <mergeCell ref="D115:E115"/>
    <mergeCell ref="J115:K115"/>
    <mergeCell ref="L115:M115"/>
    <mergeCell ref="N115:O115"/>
    <mergeCell ref="P114:Q114"/>
    <mergeCell ref="R114:S114"/>
    <mergeCell ref="T114:U114"/>
    <mergeCell ref="AA114:AB114"/>
    <mergeCell ref="AC114:AD114"/>
    <mergeCell ref="AE114:AF114"/>
    <mergeCell ref="AG117:AH117"/>
    <mergeCell ref="AI117:AJ117"/>
    <mergeCell ref="AK117:AL117"/>
    <mergeCell ref="AM117:AN117"/>
    <mergeCell ref="AO117:AP117"/>
    <mergeCell ref="B118:C118"/>
    <mergeCell ref="D118:E118"/>
    <mergeCell ref="J118:K118"/>
    <mergeCell ref="L118:M118"/>
    <mergeCell ref="N118:O118"/>
    <mergeCell ref="P117:Q117"/>
    <mergeCell ref="R117:S117"/>
    <mergeCell ref="T117:U117"/>
    <mergeCell ref="AA117:AB117"/>
    <mergeCell ref="AC117:AD117"/>
    <mergeCell ref="AE117:AF117"/>
    <mergeCell ref="AG116:AH116"/>
    <mergeCell ref="AI116:AJ116"/>
    <mergeCell ref="AK116:AL116"/>
    <mergeCell ref="AM116:AN116"/>
    <mergeCell ref="AO116:AP116"/>
    <mergeCell ref="B117:C117"/>
    <mergeCell ref="D117:E117"/>
    <mergeCell ref="J117:K117"/>
    <mergeCell ref="L117:M117"/>
    <mergeCell ref="N117:O117"/>
    <mergeCell ref="P116:Q116"/>
    <mergeCell ref="R116:S116"/>
    <mergeCell ref="T116:U116"/>
    <mergeCell ref="AA116:AB116"/>
    <mergeCell ref="AC116:AD116"/>
    <mergeCell ref="AE116:AF116"/>
    <mergeCell ref="AG119:AH119"/>
    <mergeCell ref="AI119:AJ119"/>
    <mergeCell ref="AK119:AL119"/>
    <mergeCell ref="AM119:AN119"/>
    <mergeCell ref="AO119:AP119"/>
    <mergeCell ref="B120:C120"/>
    <mergeCell ref="D120:E120"/>
    <mergeCell ref="J120:K120"/>
    <mergeCell ref="L120:M120"/>
    <mergeCell ref="N120:O120"/>
    <mergeCell ref="P119:Q119"/>
    <mergeCell ref="R119:S119"/>
    <mergeCell ref="T119:U119"/>
    <mergeCell ref="AA119:AB119"/>
    <mergeCell ref="AC119:AD119"/>
    <mergeCell ref="AE119:AF119"/>
    <mergeCell ref="AG118:AH118"/>
    <mergeCell ref="AI118:AJ118"/>
    <mergeCell ref="AK118:AL118"/>
    <mergeCell ref="AM118:AN118"/>
    <mergeCell ref="AO118:AP118"/>
    <mergeCell ref="B119:C119"/>
    <mergeCell ref="D119:E119"/>
    <mergeCell ref="J119:K119"/>
    <mergeCell ref="L119:M119"/>
    <mergeCell ref="N119:O119"/>
    <mergeCell ref="P118:Q118"/>
    <mergeCell ref="R118:S118"/>
    <mergeCell ref="T118:U118"/>
    <mergeCell ref="AA118:AB118"/>
    <mergeCell ref="AC118:AD118"/>
    <mergeCell ref="AE118:AF118"/>
    <mergeCell ref="AG121:AH121"/>
    <mergeCell ref="AI121:AJ121"/>
    <mergeCell ref="AK121:AL121"/>
    <mergeCell ref="AM121:AN121"/>
    <mergeCell ref="AO121:AP121"/>
    <mergeCell ref="B122:C122"/>
    <mergeCell ref="D122:E122"/>
    <mergeCell ref="J122:K122"/>
    <mergeCell ref="L122:M122"/>
    <mergeCell ref="N122:O122"/>
    <mergeCell ref="P121:Q121"/>
    <mergeCell ref="R121:S121"/>
    <mergeCell ref="T121:U121"/>
    <mergeCell ref="AA121:AB121"/>
    <mergeCell ref="AC121:AD121"/>
    <mergeCell ref="AE121:AF121"/>
    <mergeCell ref="AG120:AH120"/>
    <mergeCell ref="AI120:AJ120"/>
    <mergeCell ref="AK120:AL120"/>
    <mergeCell ref="AM120:AN120"/>
    <mergeCell ref="AO120:AP120"/>
    <mergeCell ref="B121:C121"/>
    <mergeCell ref="D121:E121"/>
    <mergeCell ref="J121:K121"/>
    <mergeCell ref="L121:M121"/>
    <mergeCell ref="N121:O121"/>
    <mergeCell ref="P120:Q120"/>
    <mergeCell ref="R120:S120"/>
    <mergeCell ref="T120:U120"/>
    <mergeCell ref="AA120:AB120"/>
    <mergeCell ref="AC120:AD120"/>
    <mergeCell ref="AE120:AF120"/>
    <mergeCell ref="AG123:AH123"/>
    <mergeCell ref="AI123:AJ123"/>
    <mergeCell ref="AK123:AL123"/>
    <mergeCell ref="AM123:AN123"/>
    <mergeCell ref="AO123:AP123"/>
    <mergeCell ref="B130:C131"/>
    <mergeCell ref="D130:E131"/>
    <mergeCell ref="J130:K131"/>
    <mergeCell ref="L130:M131"/>
    <mergeCell ref="N130:O131"/>
    <mergeCell ref="P123:Q123"/>
    <mergeCell ref="R123:S123"/>
    <mergeCell ref="T123:U123"/>
    <mergeCell ref="AA123:AB123"/>
    <mergeCell ref="AC123:AD123"/>
    <mergeCell ref="AE123:AF123"/>
    <mergeCell ref="AG122:AH122"/>
    <mergeCell ref="AI122:AJ122"/>
    <mergeCell ref="AK122:AL122"/>
    <mergeCell ref="AM122:AN122"/>
    <mergeCell ref="AO122:AP122"/>
    <mergeCell ref="B123:C123"/>
    <mergeCell ref="D123:E123"/>
    <mergeCell ref="J123:K123"/>
    <mergeCell ref="L123:M123"/>
    <mergeCell ref="N123:O123"/>
    <mergeCell ref="P122:Q122"/>
    <mergeCell ref="R122:S122"/>
    <mergeCell ref="T122:U122"/>
    <mergeCell ref="AA122:AB122"/>
    <mergeCell ref="AC122:AD122"/>
    <mergeCell ref="AE122:AF122"/>
    <mergeCell ref="AQ130:AQ131"/>
    <mergeCell ref="B132:C132"/>
    <mergeCell ref="D132:E132"/>
    <mergeCell ref="J132:K132"/>
    <mergeCell ref="L132:M132"/>
    <mergeCell ref="N132:O132"/>
    <mergeCell ref="P132:Q132"/>
    <mergeCell ref="R132:S132"/>
    <mergeCell ref="T132:U132"/>
    <mergeCell ref="AA132:AB132"/>
    <mergeCell ref="AE130:AF131"/>
    <mergeCell ref="AG130:AH131"/>
    <mergeCell ref="AI130:AJ131"/>
    <mergeCell ref="AK130:AL131"/>
    <mergeCell ref="AM130:AN131"/>
    <mergeCell ref="AO130:AP131"/>
    <mergeCell ref="P130:Q131"/>
    <mergeCell ref="R130:S131"/>
    <mergeCell ref="T130:U131"/>
    <mergeCell ref="V130:V131"/>
    <mergeCell ref="AA130:AB131"/>
    <mergeCell ref="AC130:AD131"/>
    <mergeCell ref="AO133:AP133"/>
    <mergeCell ref="B134:C134"/>
    <mergeCell ref="D134:E134"/>
    <mergeCell ref="J134:K134"/>
    <mergeCell ref="L134:M134"/>
    <mergeCell ref="N134:O134"/>
    <mergeCell ref="P134:Q134"/>
    <mergeCell ref="R134:S134"/>
    <mergeCell ref="T134:U134"/>
    <mergeCell ref="AA134:AB134"/>
    <mergeCell ref="AC133:AD133"/>
    <mergeCell ref="AE133:AF133"/>
    <mergeCell ref="AG133:AH133"/>
    <mergeCell ref="AI133:AJ133"/>
    <mergeCell ref="AK133:AL133"/>
    <mergeCell ref="AM133:AN133"/>
    <mergeCell ref="AO132:AP132"/>
    <mergeCell ref="B133:C133"/>
    <mergeCell ref="D133:E133"/>
    <mergeCell ref="J133:K133"/>
    <mergeCell ref="L133:M133"/>
    <mergeCell ref="N133:O133"/>
    <mergeCell ref="P133:Q133"/>
    <mergeCell ref="R133:S133"/>
    <mergeCell ref="T133:U133"/>
    <mergeCell ref="AA133:AB133"/>
    <mergeCell ref="AC132:AD132"/>
    <mergeCell ref="AE132:AF132"/>
    <mergeCell ref="AG132:AH132"/>
    <mergeCell ref="AI132:AJ132"/>
    <mergeCell ref="AK132:AL132"/>
    <mergeCell ref="AM132:AN132"/>
    <mergeCell ref="AO135:AP135"/>
    <mergeCell ref="B136:C136"/>
    <mergeCell ref="D136:E136"/>
    <mergeCell ref="J136:K136"/>
    <mergeCell ref="L136:M136"/>
    <mergeCell ref="N136:O136"/>
    <mergeCell ref="P136:Q136"/>
    <mergeCell ref="R136:S136"/>
    <mergeCell ref="T136:U136"/>
    <mergeCell ref="AA136:AB136"/>
    <mergeCell ref="AC135:AD135"/>
    <mergeCell ref="AE135:AF135"/>
    <mergeCell ref="AG135:AH135"/>
    <mergeCell ref="AI135:AJ135"/>
    <mergeCell ref="AK135:AL135"/>
    <mergeCell ref="AM135:AN135"/>
    <mergeCell ref="AO134:AP134"/>
    <mergeCell ref="B135:C135"/>
    <mergeCell ref="D135:E135"/>
    <mergeCell ref="J135:K135"/>
    <mergeCell ref="L135:M135"/>
    <mergeCell ref="N135:O135"/>
    <mergeCell ref="P135:Q135"/>
    <mergeCell ref="R135:S135"/>
    <mergeCell ref="T135:U135"/>
    <mergeCell ref="AA135:AB135"/>
    <mergeCell ref="AC134:AD134"/>
    <mergeCell ref="AE134:AF134"/>
    <mergeCell ref="AG134:AH134"/>
    <mergeCell ref="AI134:AJ134"/>
    <mergeCell ref="AK134:AL134"/>
    <mergeCell ref="AM134:AN134"/>
    <mergeCell ref="AO137:AP137"/>
    <mergeCell ref="B138:C138"/>
    <mergeCell ref="D138:E138"/>
    <mergeCell ref="J138:K138"/>
    <mergeCell ref="L138:M138"/>
    <mergeCell ref="N138:O138"/>
    <mergeCell ref="P138:Q138"/>
    <mergeCell ref="R138:S138"/>
    <mergeCell ref="T138:U138"/>
    <mergeCell ref="AA138:AB138"/>
    <mergeCell ref="AC137:AD137"/>
    <mergeCell ref="AE137:AF137"/>
    <mergeCell ref="AG137:AH137"/>
    <mergeCell ref="AI137:AJ137"/>
    <mergeCell ref="AK137:AL137"/>
    <mergeCell ref="AM137:AN137"/>
    <mergeCell ref="AO136:AP136"/>
    <mergeCell ref="B137:C137"/>
    <mergeCell ref="D137:E137"/>
    <mergeCell ref="J137:K137"/>
    <mergeCell ref="L137:M137"/>
    <mergeCell ref="N137:O137"/>
    <mergeCell ref="P137:Q137"/>
    <mergeCell ref="R137:S137"/>
    <mergeCell ref="T137:U137"/>
    <mergeCell ref="AA137:AB137"/>
    <mergeCell ref="AC136:AD136"/>
    <mergeCell ref="AE136:AF136"/>
    <mergeCell ref="AG136:AH136"/>
    <mergeCell ref="AI136:AJ136"/>
    <mergeCell ref="AK136:AL136"/>
    <mergeCell ref="AM136:AN136"/>
    <mergeCell ref="AO139:AP139"/>
    <mergeCell ref="B140:C140"/>
    <mergeCell ref="D140:E140"/>
    <mergeCell ref="J140:K140"/>
    <mergeCell ref="L140:M140"/>
    <mergeCell ref="N140:O140"/>
    <mergeCell ref="P140:Q140"/>
    <mergeCell ref="R140:S140"/>
    <mergeCell ref="T140:U140"/>
    <mergeCell ref="AA140:AB140"/>
    <mergeCell ref="AC139:AD139"/>
    <mergeCell ref="AE139:AF139"/>
    <mergeCell ref="AG139:AH139"/>
    <mergeCell ref="AI139:AJ139"/>
    <mergeCell ref="AK139:AL139"/>
    <mergeCell ref="AM139:AN139"/>
    <mergeCell ref="AO138:AP138"/>
    <mergeCell ref="B139:C139"/>
    <mergeCell ref="D139:E139"/>
    <mergeCell ref="J139:K139"/>
    <mergeCell ref="L139:M139"/>
    <mergeCell ref="N139:O139"/>
    <mergeCell ref="P139:Q139"/>
    <mergeCell ref="R139:S139"/>
    <mergeCell ref="T139:U139"/>
    <mergeCell ref="AA139:AB139"/>
    <mergeCell ref="AC138:AD138"/>
    <mergeCell ref="AE138:AF138"/>
    <mergeCell ref="AG138:AH138"/>
    <mergeCell ref="AI138:AJ138"/>
    <mergeCell ref="AK138:AL138"/>
    <mergeCell ref="AM138:AN138"/>
    <mergeCell ref="AO141:AP141"/>
    <mergeCell ref="B142:C142"/>
    <mergeCell ref="D142:E142"/>
    <mergeCell ref="J142:K142"/>
    <mergeCell ref="L142:M142"/>
    <mergeCell ref="N142:O142"/>
    <mergeCell ref="P142:Q142"/>
    <mergeCell ref="R142:S142"/>
    <mergeCell ref="T142:U142"/>
    <mergeCell ref="AA142:AB142"/>
    <mergeCell ref="AC141:AD141"/>
    <mergeCell ref="AE141:AF141"/>
    <mergeCell ref="AG141:AH141"/>
    <mergeCell ref="AI141:AJ141"/>
    <mergeCell ref="AK141:AL141"/>
    <mergeCell ref="AM141:AN141"/>
    <mergeCell ref="AO140:AP140"/>
    <mergeCell ref="B141:C141"/>
    <mergeCell ref="D141:E141"/>
    <mergeCell ref="J141:K141"/>
    <mergeCell ref="L141:M141"/>
    <mergeCell ref="N141:O141"/>
    <mergeCell ref="P141:Q141"/>
    <mergeCell ref="R141:S141"/>
    <mergeCell ref="T141:U141"/>
    <mergeCell ref="AA141:AB141"/>
    <mergeCell ref="AC140:AD140"/>
    <mergeCell ref="AE140:AF140"/>
    <mergeCell ref="AG140:AH140"/>
    <mergeCell ref="AI140:AJ140"/>
    <mergeCell ref="AK140:AL140"/>
    <mergeCell ref="AM140:AN140"/>
    <mergeCell ref="AO143:AP143"/>
    <mergeCell ref="B144:C144"/>
    <mergeCell ref="D144:E144"/>
    <mergeCell ref="J144:K144"/>
    <mergeCell ref="L144:M144"/>
    <mergeCell ref="N144:O144"/>
    <mergeCell ref="P144:Q144"/>
    <mergeCell ref="R144:S144"/>
    <mergeCell ref="T144:U144"/>
    <mergeCell ref="AA144:AB144"/>
    <mergeCell ref="AC143:AD143"/>
    <mergeCell ref="AE143:AF143"/>
    <mergeCell ref="AG143:AH143"/>
    <mergeCell ref="AI143:AJ143"/>
    <mergeCell ref="AK143:AL143"/>
    <mergeCell ref="AM143:AN143"/>
    <mergeCell ref="AO142:AP142"/>
    <mergeCell ref="B143:C143"/>
    <mergeCell ref="D143:E143"/>
    <mergeCell ref="J143:K143"/>
    <mergeCell ref="L143:M143"/>
    <mergeCell ref="N143:O143"/>
    <mergeCell ref="P143:Q143"/>
    <mergeCell ref="R143:S143"/>
    <mergeCell ref="T143:U143"/>
    <mergeCell ref="AA143:AB143"/>
    <mergeCell ref="AC142:AD142"/>
    <mergeCell ref="AE142:AF142"/>
    <mergeCell ref="AG142:AH142"/>
    <mergeCell ref="AI142:AJ142"/>
    <mergeCell ref="AK142:AL142"/>
    <mergeCell ref="AM142:AN142"/>
    <mergeCell ref="AO145:AP145"/>
    <mergeCell ref="B146:C146"/>
    <mergeCell ref="D146:E146"/>
    <mergeCell ref="J146:K146"/>
    <mergeCell ref="L146:M146"/>
    <mergeCell ref="N146:O146"/>
    <mergeCell ref="P146:Q146"/>
    <mergeCell ref="R146:S146"/>
    <mergeCell ref="T146:U146"/>
    <mergeCell ref="AA146:AB146"/>
    <mergeCell ref="AC145:AD145"/>
    <mergeCell ref="AE145:AF145"/>
    <mergeCell ref="AG145:AH145"/>
    <mergeCell ref="AI145:AJ145"/>
    <mergeCell ref="AK145:AL145"/>
    <mergeCell ref="AM145:AN145"/>
    <mergeCell ref="AO144:AP144"/>
    <mergeCell ref="B145:C145"/>
    <mergeCell ref="D145:E145"/>
    <mergeCell ref="J145:K145"/>
    <mergeCell ref="L145:M145"/>
    <mergeCell ref="N145:O145"/>
    <mergeCell ref="P145:Q145"/>
    <mergeCell ref="R145:S145"/>
    <mergeCell ref="T145:U145"/>
    <mergeCell ref="AA145:AB145"/>
    <mergeCell ref="AC144:AD144"/>
    <mergeCell ref="AE144:AF144"/>
    <mergeCell ref="AG144:AH144"/>
    <mergeCell ref="AI144:AJ144"/>
    <mergeCell ref="AK144:AL144"/>
    <mergeCell ref="AM144:AN144"/>
    <mergeCell ref="AO147:AP147"/>
    <mergeCell ref="B148:C148"/>
    <mergeCell ref="D148:E148"/>
    <mergeCell ref="J148:K148"/>
    <mergeCell ref="L148:M148"/>
    <mergeCell ref="N148:O148"/>
    <mergeCell ref="P148:Q148"/>
    <mergeCell ref="R148:S148"/>
    <mergeCell ref="T148:U148"/>
    <mergeCell ref="AA148:AB148"/>
    <mergeCell ref="AC147:AD147"/>
    <mergeCell ref="AE147:AF147"/>
    <mergeCell ref="AG147:AH147"/>
    <mergeCell ref="AI147:AJ147"/>
    <mergeCell ref="AK147:AL147"/>
    <mergeCell ref="AM147:AN147"/>
    <mergeCell ref="AO146:AP146"/>
    <mergeCell ref="B147:C147"/>
    <mergeCell ref="D147:E147"/>
    <mergeCell ref="J147:K147"/>
    <mergeCell ref="L147:M147"/>
    <mergeCell ref="N147:O147"/>
    <mergeCell ref="P147:Q147"/>
    <mergeCell ref="R147:S147"/>
    <mergeCell ref="T147:U147"/>
    <mergeCell ref="AA147:AB147"/>
    <mergeCell ref="AC146:AD146"/>
    <mergeCell ref="AE146:AF146"/>
    <mergeCell ref="AG146:AH146"/>
    <mergeCell ref="AI146:AJ146"/>
    <mergeCell ref="AK146:AL146"/>
    <mergeCell ref="AM146:AN146"/>
    <mergeCell ref="AO149:AP149"/>
    <mergeCell ref="B156:C156"/>
    <mergeCell ref="D156:E156"/>
    <mergeCell ref="J156:K156"/>
    <mergeCell ref="L156:M156"/>
    <mergeCell ref="N156:O156"/>
    <mergeCell ref="P156:Q156"/>
    <mergeCell ref="R156:S156"/>
    <mergeCell ref="T156:U156"/>
    <mergeCell ref="AC149:AD149"/>
    <mergeCell ref="AE149:AF149"/>
    <mergeCell ref="AG149:AH149"/>
    <mergeCell ref="AI149:AJ149"/>
    <mergeCell ref="AK149:AL149"/>
    <mergeCell ref="AM149:AN149"/>
    <mergeCell ref="AO148:AP148"/>
    <mergeCell ref="B149:C149"/>
    <mergeCell ref="D149:E149"/>
    <mergeCell ref="J149:K149"/>
    <mergeCell ref="L149:M149"/>
    <mergeCell ref="N149:O149"/>
    <mergeCell ref="P149:Q149"/>
    <mergeCell ref="R149:S149"/>
    <mergeCell ref="T149:U149"/>
    <mergeCell ref="AA149:AB149"/>
    <mergeCell ref="AC148:AD148"/>
    <mergeCell ref="AE148:AF148"/>
    <mergeCell ref="AG148:AH148"/>
    <mergeCell ref="AI148:AJ148"/>
    <mergeCell ref="AK148:AL148"/>
    <mergeCell ref="AM148:AN148"/>
    <mergeCell ref="B153:AP153"/>
    <mergeCell ref="AM157:AN157"/>
    <mergeCell ref="AO157:AP157"/>
    <mergeCell ref="B158:C158"/>
    <mergeCell ref="D158:E158"/>
    <mergeCell ref="J158:K158"/>
    <mergeCell ref="L158:M158"/>
    <mergeCell ref="N158:O158"/>
    <mergeCell ref="P158:Q158"/>
    <mergeCell ref="R158:S158"/>
    <mergeCell ref="T158:U158"/>
    <mergeCell ref="AA157:AB157"/>
    <mergeCell ref="AC157:AD157"/>
    <mergeCell ref="AE157:AF157"/>
    <mergeCell ref="AG157:AH157"/>
    <mergeCell ref="AI157:AJ157"/>
    <mergeCell ref="AK157:AL157"/>
    <mergeCell ref="AM156:AN156"/>
    <mergeCell ref="AO156:AP156"/>
    <mergeCell ref="B157:C157"/>
    <mergeCell ref="D157:E157"/>
    <mergeCell ref="J157:K157"/>
    <mergeCell ref="L157:M157"/>
    <mergeCell ref="N157:O157"/>
    <mergeCell ref="P157:Q157"/>
    <mergeCell ref="R157:S157"/>
    <mergeCell ref="T157:U157"/>
    <mergeCell ref="AA156:AB156"/>
    <mergeCell ref="AC156:AD156"/>
    <mergeCell ref="AE156:AF156"/>
    <mergeCell ref="AG156:AH156"/>
    <mergeCell ref="AI156:AJ156"/>
    <mergeCell ref="AK156:AL156"/>
    <mergeCell ref="AM159:AN159"/>
    <mergeCell ref="AO159:AP159"/>
    <mergeCell ref="B160:C160"/>
    <mergeCell ref="D160:E160"/>
    <mergeCell ref="J160:K160"/>
    <mergeCell ref="L160:M160"/>
    <mergeCell ref="N160:O160"/>
    <mergeCell ref="P160:Q160"/>
    <mergeCell ref="R160:S160"/>
    <mergeCell ref="T160:U160"/>
    <mergeCell ref="AA159:AB159"/>
    <mergeCell ref="AC159:AD159"/>
    <mergeCell ref="AE159:AF159"/>
    <mergeCell ref="AG159:AH159"/>
    <mergeCell ref="AI159:AJ159"/>
    <mergeCell ref="AK159:AL159"/>
    <mergeCell ref="AM158:AN158"/>
    <mergeCell ref="AO158:AP158"/>
    <mergeCell ref="B159:C159"/>
    <mergeCell ref="D159:E159"/>
    <mergeCell ref="J159:K159"/>
    <mergeCell ref="L159:M159"/>
    <mergeCell ref="N159:O159"/>
    <mergeCell ref="P159:Q159"/>
    <mergeCell ref="R159:S159"/>
    <mergeCell ref="T159:U159"/>
    <mergeCell ref="AA158:AB158"/>
    <mergeCell ref="AC158:AD158"/>
    <mergeCell ref="AE158:AF158"/>
    <mergeCell ref="AG158:AH158"/>
    <mergeCell ref="AI158:AJ158"/>
    <mergeCell ref="AK158:AL158"/>
    <mergeCell ref="AM161:AN161"/>
    <mergeCell ref="AO161:AP161"/>
    <mergeCell ref="B162:C162"/>
    <mergeCell ref="D162:E162"/>
    <mergeCell ref="J162:K162"/>
    <mergeCell ref="L162:M162"/>
    <mergeCell ref="N162:O162"/>
    <mergeCell ref="P162:Q162"/>
    <mergeCell ref="R162:S162"/>
    <mergeCell ref="T162:U162"/>
    <mergeCell ref="AA161:AB161"/>
    <mergeCell ref="AC161:AD161"/>
    <mergeCell ref="AE161:AF161"/>
    <mergeCell ref="AG161:AH161"/>
    <mergeCell ref="AI161:AJ161"/>
    <mergeCell ref="AK161:AL161"/>
    <mergeCell ref="AM160:AN160"/>
    <mergeCell ref="AO160:AP160"/>
    <mergeCell ref="B161:C161"/>
    <mergeCell ref="D161:E161"/>
    <mergeCell ref="J161:K161"/>
    <mergeCell ref="L161:M161"/>
    <mergeCell ref="N161:O161"/>
    <mergeCell ref="P161:Q161"/>
    <mergeCell ref="R161:S161"/>
    <mergeCell ref="T161:U161"/>
    <mergeCell ref="AA160:AB160"/>
    <mergeCell ref="AC160:AD160"/>
    <mergeCell ref="AE160:AF160"/>
    <mergeCell ref="AG160:AH160"/>
    <mergeCell ref="AI160:AJ160"/>
    <mergeCell ref="AK160:AL160"/>
    <mergeCell ref="AM163:AN163"/>
    <mergeCell ref="AO163:AP163"/>
    <mergeCell ref="B164:C164"/>
    <mergeCell ref="D164:E164"/>
    <mergeCell ref="J164:K164"/>
    <mergeCell ref="L164:M164"/>
    <mergeCell ref="N164:O164"/>
    <mergeCell ref="P164:Q164"/>
    <mergeCell ref="R164:S164"/>
    <mergeCell ref="T164:U164"/>
    <mergeCell ref="AA163:AB163"/>
    <mergeCell ref="AC163:AD163"/>
    <mergeCell ref="AE163:AF163"/>
    <mergeCell ref="AG163:AH163"/>
    <mergeCell ref="AI163:AJ163"/>
    <mergeCell ref="AK163:AL163"/>
    <mergeCell ref="AM162:AN162"/>
    <mergeCell ref="AO162:AP162"/>
    <mergeCell ref="B163:C163"/>
    <mergeCell ref="D163:E163"/>
    <mergeCell ref="J163:K163"/>
    <mergeCell ref="L163:M163"/>
    <mergeCell ref="N163:O163"/>
    <mergeCell ref="P163:Q163"/>
    <mergeCell ref="R163:S163"/>
    <mergeCell ref="T163:U163"/>
    <mergeCell ref="AA162:AB162"/>
    <mergeCell ref="AC162:AD162"/>
    <mergeCell ref="AE162:AF162"/>
    <mergeCell ref="AG162:AH162"/>
    <mergeCell ref="AI162:AJ162"/>
    <mergeCell ref="AK162:AL162"/>
    <mergeCell ref="AM165:AN165"/>
    <mergeCell ref="AO165:AP165"/>
    <mergeCell ref="B166:C166"/>
    <mergeCell ref="D166:E166"/>
    <mergeCell ref="J166:K166"/>
    <mergeCell ref="L166:M166"/>
    <mergeCell ref="N166:O166"/>
    <mergeCell ref="P166:Q166"/>
    <mergeCell ref="R166:S166"/>
    <mergeCell ref="T166:U166"/>
    <mergeCell ref="AA165:AB165"/>
    <mergeCell ref="AC165:AD165"/>
    <mergeCell ref="AE165:AF165"/>
    <mergeCell ref="AG165:AH165"/>
    <mergeCell ref="AI165:AJ165"/>
    <mergeCell ref="AK165:AL165"/>
    <mergeCell ref="AM164:AN164"/>
    <mergeCell ref="AO164:AP164"/>
    <mergeCell ref="B165:C165"/>
    <mergeCell ref="D165:E165"/>
    <mergeCell ref="J165:K165"/>
    <mergeCell ref="L165:M165"/>
    <mergeCell ref="N165:O165"/>
    <mergeCell ref="P165:Q165"/>
    <mergeCell ref="R165:S165"/>
    <mergeCell ref="T165:U165"/>
    <mergeCell ref="AA164:AB164"/>
    <mergeCell ref="AC164:AD164"/>
    <mergeCell ref="AE164:AF164"/>
    <mergeCell ref="AG164:AH164"/>
    <mergeCell ref="AI164:AJ164"/>
    <mergeCell ref="AK164:AL164"/>
    <mergeCell ref="AM167:AN167"/>
    <mergeCell ref="AO167:AP167"/>
    <mergeCell ref="B168:C168"/>
    <mergeCell ref="D168:E168"/>
    <mergeCell ref="J168:K168"/>
    <mergeCell ref="L168:M168"/>
    <mergeCell ref="N168:O168"/>
    <mergeCell ref="P168:Q168"/>
    <mergeCell ref="R168:S168"/>
    <mergeCell ref="T168:U168"/>
    <mergeCell ref="AA167:AB167"/>
    <mergeCell ref="AC167:AD167"/>
    <mergeCell ref="AE167:AF167"/>
    <mergeCell ref="AG167:AH167"/>
    <mergeCell ref="AI167:AJ167"/>
    <mergeCell ref="AK167:AL167"/>
    <mergeCell ref="AM166:AN166"/>
    <mergeCell ref="AO166:AP166"/>
    <mergeCell ref="B167:C167"/>
    <mergeCell ref="D167:E167"/>
    <mergeCell ref="J167:K167"/>
    <mergeCell ref="L167:M167"/>
    <mergeCell ref="N167:O167"/>
    <mergeCell ref="P167:Q167"/>
    <mergeCell ref="R167:S167"/>
    <mergeCell ref="T167:U167"/>
    <mergeCell ref="AA166:AB166"/>
    <mergeCell ref="AC166:AD166"/>
    <mergeCell ref="AE166:AF166"/>
    <mergeCell ref="AG166:AH166"/>
    <mergeCell ref="AI166:AJ166"/>
    <mergeCell ref="AK166:AL166"/>
    <mergeCell ref="AM169:AN169"/>
    <mergeCell ref="AO169:AP169"/>
    <mergeCell ref="B170:C170"/>
    <mergeCell ref="D170:E170"/>
    <mergeCell ref="J170:K170"/>
    <mergeCell ref="L170:M170"/>
    <mergeCell ref="N170:O170"/>
    <mergeCell ref="P170:Q170"/>
    <mergeCell ref="R170:S170"/>
    <mergeCell ref="T170:U170"/>
    <mergeCell ref="AA169:AB169"/>
    <mergeCell ref="AC169:AD169"/>
    <mergeCell ref="AE169:AF169"/>
    <mergeCell ref="AG169:AH169"/>
    <mergeCell ref="AI169:AJ169"/>
    <mergeCell ref="AK169:AL169"/>
    <mergeCell ref="AM168:AN168"/>
    <mergeCell ref="AO168:AP168"/>
    <mergeCell ref="B169:C169"/>
    <mergeCell ref="D169:E169"/>
    <mergeCell ref="J169:K169"/>
    <mergeCell ref="L169:M169"/>
    <mergeCell ref="N169:O169"/>
    <mergeCell ref="P169:Q169"/>
    <mergeCell ref="R169:S169"/>
    <mergeCell ref="T169:U169"/>
    <mergeCell ref="AA168:AB168"/>
    <mergeCell ref="AC168:AD168"/>
    <mergeCell ref="AE168:AF168"/>
    <mergeCell ref="AG168:AH168"/>
    <mergeCell ref="AI168:AJ168"/>
    <mergeCell ref="AK168:AL168"/>
    <mergeCell ref="AM171:AN171"/>
    <mergeCell ref="AO171:AP171"/>
    <mergeCell ref="B172:C172"/>
    <mergeCell ref="D172:E172"/>
    <mergeCell ref="J172:K172"/>
    <mergeCell ref="L172:M172"/>
    <mergeCell ref="N172:O172"/>
    <mergeCell ref="P172:Q172"/>
    <mergeCell ref="R172:S172"/>
    <mergeCell ref="T172:U172"/>
    <mergeCell ref="AA171:AB171"/>
    <mergeCell ref="AC171:AD171"/>
    <mergeCell ref="AE171:AF171"/>
    <mergeCell ref="AG171:AH171"/>
    <mergeCell ref="AI171:AJ171"/>
    <mergeCell ref="AK171:AL171"/>
    <mergeCell ref="AM170:AN170"/>
    <mergeCell ref="AO170:AP170"/>
    <mergeCell ref="B171:C171"/>
    <mergeCell ref="D171:E171"/>
    <mergeCell ref="J171:K171"/>
    <mergeCell ref="L171:M171"/>
    <mergeCell ref="N171:O171"/>
    <mergeCell ref="P171:Q171"/>
    <mergeCell ref="R171:S171"/>
    <mergeCell ref="T171:U171"/>
    <mergeCell ref="AA170:AB170"/>
    <mergeCell ref="AC170:AD170"/>
    <mergeCell ref="AE170:AF170"/>
    <mergeCell ref="AG170:AH170"/>
    <mergeCell ref="AI170:AJ170"/>
    <mergeCell ref="AK170:AL170"/>
    <mergeCell ref="AM173:AN173"/>
    <mergeCell ref="AO173:AP173"/>
    <mergeCell ref="B174:C174"/>
    <mergeCell ref="D174:E174"/>
    <mergeCell ref="J174:K174"/>
    <mergeCell ref="L174:M174"/>
    <mergeCell ref="N174:O174"/>
    <mergeCell ref="P174:Q174"/>
    <mergeCell ref="R174:S174"/>
    <mergeCell ref="T174:U174"/>
    <mergeCell ref="AA173:AB173"/>
    <mergeCell ref="AC173:AD173"/>
    <mergeCell ref="AE173:AF173"/>
    <mergeCell ref="AG173:AH173"/>
    <mergeCell ref="AI173:AJ173"/>
    <mergeCell ref="AK173:AL173"/>
    <mergeCell ref="AM172:AN172"/>
    <mergeCell ref="AO172:AP172"/>
    <mergeCell ref="B173:C173"/>
    <mergeCell ref="D173:E173"/>
    <mergeCell ref="J173:K173"/>
    <mergeCell ref="L173:M173"/>
    <mergeCell ref="N173:O173"/>
    <mergeCell ref="P173:Q173"/>
    <mergeCell ref="R173:S173"/>
    <mergeCell ref="T173:U173"/>
    <mergeCell ref="AA172:AB172"/>
    <mergeCell ref="AC172:AD172"/>
    <mergeCell ref="AE172:AF172"/>
    <mergeCell ref="AG172:AH172"/>
    <mergeCell ref="AI172:AJ172"/>
    <mergeCell ref="AK172:AL172"/>
    <mergeCell ref="AQ181:AQ182"/>
    <mergeCell ref="B183:C183"/>
    <mergeCell ref="D183:E183"/>
    <mergeCell ref="J183:K183"/>
    <mergeCell ref="L183:M183"/>
    <mergeCell ref="N183:O183"/>
    <mergeCell ref="P183:Q183"/>
    <mergeCell ref="V181:V182"/>
    <mergeCell ref="AA181:AB182"/>
    <mergeCell ref="AC181:AD182"/>
    <mergeCell ref="AE181:AF182"/>
    <mergeCell ref="AG181:AH182"/>
    <mergeCell ref="AI181:AJ182"/>
    <mergeCell ref="AM174:AN174"/>
    <mergeCell ref="AO174:AP174"/>
    <mergeCell ref="B181:C182"/>
    <mergeCell ref="D181:E182"/>
    <mergeCell ref="J181:K182"/>
    <mergeCell ref="L181:M182"/>
    <mergeCell ref="N181:O182"/>
    <mergeCell ref="P181:Q182"/>
    <mergeCell ref="R181:S182"/>
    <mergeCell ref="T181:U182"/>
    <mergeCell ref="AA174:AB174"/>
    <mergeCell ref="AC174:AD174"/>
    <mergeCell ref="AE174:AF174"/>
    <mergeCell ref="AG174:AH174"/>
    <mergeCell ref="AI174:AJ174"/>
    <mergeCell ref="AK174:AL174"/>
    <mergeCell ref="AI183:AJ183"/>
    <mergeCell ref="AK183:AL183"/>
    <mergeCell ref="AM183:AN183"/>
    <mergeCell ref="AO183:AP183"/>
    <mergeCell ref="B184:C184"/>
    <mergeCell ref="D184:E184"/>
    <mergeCell ref="J184:K184"/>
    <mergeCell ref="L184:M184"/>
    <mergeCell ref="N184:O184"/>
    <mergeCell ref="P184:Q184"/>
    <mergeCell ref="R183:S183"/>
    <mergeCell ref="T183:U183"/>
    <mergeCell ref="AA183:AB183"/>
    <mergeCell ref="AC183:AD183"/>
    <mergeCell ref="AE183:AF183"/>
    <mergeCell ref="AG183:AH183"/>
    <mergeCell ref="AK181:AL182"/>
    <mergeCell ref="AM181:AN182"/>
    <mergeCell ref="AO181:AP182"/>
    <mergeCell ref="AI185:AJ185"/>
    <mergeCell ref="AK185:AL185"/>
    <mergeCell ref="AM185:AN185"/>
    <mergeCell ref="AO185:AP185"/>
    <mergeCell ref="F183:G183"/>
    <mergeCell ref="H183:I183"/>
    <mergeCell ref="F184:G184"/>
    <mergeCell ref="H184:I184"/>
    <mergeCell ref="F185:G185"/>
    <mergeCell ref="H185:I185"/>
    <mergeCell ref="B186:C186"/>
    <mergeCell ref="D186:E186"/>
    <mergeCell ref="J186:K186"/>
    <mergeCell ref="L186:M186"/>
    <mergeCell ref="N186:O186"/>
    <mergeCell ref="P186:Q186"/>
    <mergeCell ref="R185:S185"/>
    <mergeCell ref="T185:U185"/>
    <mergeCell ref="AA185:AB185"/>
    <mergeCell ref="AC185:AD185"/>
    <mergeCell ref="AE185:AF185"/>
    <mergeCell ref="AG185:AH185"/>
    <mergeCell ref="AI184:AJ184"/>
    <mergeCell ref="AK184:AL184"/>
    <mergeCell ref="AM184:AN184"/>
    <mergeCell ref="AO184:AP184"/>
    <mergeCell ref="B185:C185"/>
    <mergeCell ref="D185:E185"/>
    <mergeCell ref="J185:K185"/>
    <mergeCell ref="L185:M185"/>
    <mergeCell ref="N185:O185"/>
    <mergeCell ref="P185:Q185"/>
    <mergeCell ref="R184:S184"/>
    <mergeCell ref="T184:U184"/>
    <mergeCell ref="AA184:AB184"/>
    <mergeCell ref="AC184:AD184"/>
    <mergeCell ref="AE184:AF184"/>
    <mergeCell ref="AG184:AH184"/>
    <mergeCell ref="F186:G186"/>
    <mergeCell ref="H186:I186"/>
    <mergeCell ref="AI187:AJ187"/>
    <mergeCell ref="AK187:AL187"/>
    <mergeCell ref="AM187:AN187"/>
    <mergeCell ref="AO187:AP187"/>
    <mergeCell ref="B188:C188"/>
    <mergeCell ref="D188:E188"/>
    <mergeCell ref="J188:K188"/>
    <mergeCell ref="L188:M188"/>
    <mergeCell ref="N188:O188"/>
    <mergeCell ref="P188:Q188"/>
    <mergeCell ref="R187:S187"/>
    <mergeCell ref="T187:U187"/>
    <mergeCell ref="AA187:AB187"/>
    <mergeCell ref="AC187:AD187"/>
    <mergeCell ref="AE187:AF187"/>
    <mergeCell ref="AG187:AH187"/>
    <mergeCell ref="AI186:AJ186"/>
    <mergeCell ref="AK186:AL186"/>
    <mergeCell ref="AM186:AN186"/>
    <mergeCell ref="AO186:AP186"/>
    <mergeCell ref="B187:C187"/>
    <mergeCell ref="D187:E187"/>
    <mergeCell ref="J187:K187"/>
    <mergeCell ref="L187:M187"/>
    <mergeCell ref="N187:O187"/>
    <mergeCell ref="P187:Q187"/>
    <mergeCell ref="R186:S186"/>
    <mergeCell ref="T186:U186"/>
    <mergeCell ref="AA186:AB186"/>
    <mergeCell ref="AC186:AD186"/>
    <mergeCell ref="AE186:AF186"/>
    <mergeCell ref="AG186:AH186"/>
    <mergeCell ref="AI189:AJ189"/>
    <mergeCell ref="AK189:AL189"/>
    <mergeCell ref="AM189:AN189"/>
    <mergeCell ref="AO189:AP189"/>
    <mergeCell ref="B190:C190"/>
    <mergeCell ref="D190:E190"/>
    <mergeCell ref="J190:K190"/>
    <mergeCell ref="L190:M190"/>
    <mergeCell ref="N190:O190"/>
    <mergeCell ref="P190:Q190"/>
    <mergeCell ref="R189:S189"/>
    <mergeCell ref="T189:U189"/>
    <mergeCell ref="AA189:AB189"/>
    <mergeCell ref="AC189:AD189"/>
    <mergeCell ref="AE189:AF189"/>
    <mergeCell ref="AG189:AH189"/>
    <mergeCell ref="AI188:AJ188"/>
    <mergeCell ref="AK188:AL188"/>
    <mergeCell ref="AM188:AN188"/>
    <mergeCell ref="AO188:AP188"/>
    <mergeCell ref="B189:C189"/>
    <mergeCell ref="D189:E189"/>
    <mergeCell ref="J189:K189"/>
    <mergeCell ref="L189:M189"/>
    <mergeCell ref="N189:O189"/>
    <mergeCell ref="P189:Q189"/>
    <mergeCell ref="R188:S188"/>
    <mergeCell ref="T188:U188"/>
    <mergeCell ref="AA188:AB188"/>
    <mergeCell ref="AC188:AD188"/>
    <mergeCell ref="AE188:AF188"/>
    <mergeCell ref="AG188:AH188"/>
    <mergeCell ref="AI191:AJ191"/>
    <mergeCell ref="AK191:AL191"/>
    <mergeCell ref="AM191:AN191"/>
    <mergeCell ref="AO191:AP191"/>
    <mergeCell ref="B192:C192"/>
    <mergeCell ref="D192:E192"/>
    <mergeCell ref="J192:K192"/>
    <mergeCell ref="L192:M192"/>
    <mergeCell ref="N192:O192"/>
    <mergeCell ref="P192:Q192"/>
    <mergeCell ref="R191:S191"/>
    <mergeCell ref="T191:U191"/>
    <mergeCell ref="AA191:AB191"/>
    <mergeCell ref="AC191:AD191"/>
    <mergeCell ref="AE191:AF191"/>
    <mergeCell ref="AG191:AH191"/>
    <mergeCell ref="AI190:AJ190"/>
    <mergeCell ref="AK190:AL190"/>
    <mergeCell ref="AM190:AN190"/>
    <mergeCell ref="AO190:AP190"/>
    <mergeCell ref="B191:C191"/>
    <mergeCell ref="D191:E191"/>
    <mergeCell ref="J191:K191"/>
    <mergeCell ref="L191:M191"/>
    <mergeCell ref="N191:O191"/>
    <mergeCell ref="P191:Q191"/>
    <mergeCell ref="R190:S190"/>
    <mergeCell ref="T190:U190"/>
    <mergeCell ref="AA190:AB190"/>
    <mergeCell ref="AC190:AD190"/>
    <mergeCell ref="AE190:AF190"/>
    <mergeCell ref="AG190:AH190"/>
    <mergeCell ref="AI193:AJ193"/>
    <mergeCell ref="AK193:AL193"/>
    <mergeCell ref="AM193:AN193"/>
    <mergeCell ref="AO193:AP193"/>
    <mergeCell ref="B194:C194"/>
    <mergeCell ref="D194:E194"/>
    <mergeCell ref="J194:K194"/>
    <mergeCell ref="L194:M194"/>
    <mergeCell ref="N194:O194"/>
    <mergeCell ref="P194:Q194"/>
    <mergeCell ref="R193:S193"/>
    <mergeCell ref="T193:U193"/>
    <mergeCell ref="AA193:AB193"/>
    <mergeCell ref="AC193:AD193"/>
    <mergeCell ref="AE193:AF193"/>
    <mergeCell ref="AG193:AH193"/>
    <mergeCell ref="AI192:AJ192"/>
    <mergeCell ref="AK192:AL192"/>
    <mergeCell ref="AM192:AN192"/>
    <mergeCell ref="AO192:AP192"/>
    <mergeCell ref="B193:C193"/>
    <mergeCell ref="D193:E193"/>
    <mergeCell ref="J193:K193"/>
    <mergeCell ref="L193:M193"/>
    <mergeCell ref="N193:O193"/>
    <mergeCell ref="P193:Q193"/>
    <mergeCell ref="R192:S192"/>
    <mergeCell ref="T192:U192"/>
    <mergeCell ref="AA192:AB192"/>
    <mergeCell ref="AC192:AD192"/>
    <mergeCell ref="AE192:AF192"/>
    <mergeCell ref="AG192:AH192"/>
    <mergeCell ref="AI195:AJ195"/>
    <mergeCell ref="AK195:AL195"/>
    <mergeCell ref="AM195:AN195"/>
    <mergeCell ref="AO195:AP195"/>
    <mergeCell ref="B196:C196"/>
    <mergeCell ref="D196:E196"/>
    <mergeCell ref="J196:K196"/>
    <mergeCell ref="L196:M196"/>
    <mergeCell ref="N196:O196"/>
    <mergeCell ref="P196:Q196"/>
    <mergeCell ref="R195:S195"/>
    <mergeCell ref="T195:U195"/>
    <mergeCell ref="AA195:AB195"/>
    <mergeCell ref="AC195:AD195"/>
    <mergeCell ref="AE195:AF195"/>
    <mergeCell ref="AG195:AH195"/>
    <mergeCell ref="AI194:AJ194"/>
    <mergeCell ref="AK194:AL194"/>
    <mergeCell ref="AM194:AN194"/>
    <mergeCell ref="AO194:AP194"/>
    <mergeCell ref="B195:C195"/>
    <mergeCell ref="D195:E195"/>
    <mergeCell ref="J195:K195"/>
    <mergeCell ref="L195:M195"/>
    <mergeCell ref="N195:O195"/>
    <mergeCell ref="P195:Q195"/>
    <mergeCell ref="R194:S194"/>
    <mergeCell ref="T194:U194"/>
    <mergeCell ref="AA194:AB194"/>
    <mergeCell ref="AC194:AD194"/>
    <mergeCell ref="AE194:AF194"/>
    <mergeCell ref="AG194:AH194"/>
    <mergeCell ref="AI197:AJ197"/>
    <mergeCell ref="AK197:AL197"/>
    <mergeCell ref="AM197:AN197"/>
    <mergeCell ref="AO197:AP197"/>
    <mergeCell ref="B198:C198"/>
    <mergeCell ref="D198:E198"/>
    <mergeCell ref="J198:K198"/>
    <mergeCell ref="L198:M198"/>
    <mergeCell ref="N198:O198"/>
    <mergeCell ref="P198:Q198"/>
    <mergeCell ref="R197:S197"/>
    <mergeCell ref="T197:U197"/>
    <mergeCell ref="AA197:AB197"/>
    <mergeCell ref="AC197:AD197"/>
    <mergeCell ref="AE197:AF197"/>
    <mergeCell ref="AG197:AH197"/>
    <mergeCell ref="AI196:AJ196"/>
    <mergeCell ref="AK196:AL196"/>
    <mergeCell ref="AM196:AN196"/>
    <mergeCell ref="AO196:AP196"/>
    <mergeCell ref="B197:C197"/>
    <mergeCell ref="D197:E197"/>
    <mergeCell ref="J197:K197"/>
    <mergeCell ref="L197:M197"/>
    <mergeCell ref="N197:O197"/>
    <mergeCell ref="P197:Q197"/>
    <mergeCell ref="R196:S196"/>
    <mergeCell ref="T196:U196"/>
    <mergeCell ref="AA196:AB196"/>
    <mergeCell ref="AC196:AD196"/>
    <mergeCell ref="AE196:AF196"/>
    <mergeCell ref="AG196:AH196"/>
    <mergeCell ref="AI199:AJ199"/>
    <mergeCell ref="AK199:AL199"/>
    <mergeCell ref="AM199:AN199"/>
    <mergeCell ref="AO199:AP199"/>
    <mergeCell ref="B200:C200"/>
    <mergeCell ref="D200:E200"/>
    <mergeCell ref="J200:K200"/>
    <mergeCell ref="L200:M200"/>
    <mergeCell ref="N200:O200"/>
    <mergeCell ref="P200:Q200"/>
    <mergeCell ref="R199:S199"/>
    <mergeCell ref="T199:U199"/>
    <mergeCell ref="AA199:AB199"/>
    <mergeCell ref="AC199:AD199"/>
    <mergeCell ref="AE199:AF199"/>
    <mergeCell ref="AG199:AH199"/>
    <mergeCell ref="AI198:AJ198"/>
    <mergeCell ref="AK198:AL198"/>
    <mergeCell ref="AM198:AN198"/>
    <mergeCell ref="AO198:AP198"/>
    <mergeCell ref="B199:C199"/>
    <mergeCell ref="D199:E199"/>
    <mergeCell ref="J199:K199"/>
    <mergeCell ref="L199:M199"/>
    <mergeCell ref="N199:O199"/>
    <mergeCell ref="P199:Q199"/>
    <mergeCell ref="R198:S198"/>
    <mergeCell ref="T198:U198"/>
    <mergeCell ref="AA198:AB198"/>
    <mergeCell ref="AC198:AD198"/>
    <mergeCell ref="AE198:AF198"/>
    <mergeCell ref="AG198:AH198"/>
    <mergeCell ref="AG207:AH207"/>
    <mergeCell ref="AI207:AJ207"/>
    <mergeCell ref="AK207:AL207"/>
    <mergeCell ref="AM207:AN207"/>
    <mergeCell ref="AO207:AP207"/>
    <mergeCell ref="B208:C208"/>
    <mergeCell ref="D208:E208"/>
    <mergeCell ref="J208:K208"/>
    <mergeCell ref="L208:M208"/>
    <mergeCell ref="N208:O208"/>
    <mergeCell ref="P207:Q207"/>
    <mergeCell ref="R207:S207"/>
    <mergeCell ref="T207:U207"/>
    <mergeCell ref="AA207:AB207"/>
    <mergeCell ref="AC207:AD207"/>
    <mergeCell ref="AE207:AF207"/>
    <mergeCell ref="AI200:AJ200"/>
    <mergeCell ref="AK200:AL200"/>
    <mergeCell ref="AM200:AN200"/>
    <mergeCell ref="AO200:AP200"/>
    <mergeCell ref="B207:C207"/>
    <mergeCell ref="D207:E207"/>
    <mergeCell ref="J207:K207"/>
    <mergeCell ref="L207:M207"/>
    <mergeCell ref="N207:O207"/>
    <mergeCell ref="R200:S200"/>
    <mergeCell ref="T200:U200"/>
    <mergeCell ref="AA200:AB200"/>
    <mergeCell ref="AC200:AD200"/>
    <mergeCell ref="AE200:AF200"/>
    <mergeCell ref="AG200:AH200"/>
    <mergeCell ref="B204:AP204"/>
    <mergeCell ref="AG209:AH209"/>
    <mergeCell ref="AI209:AJ209"/>
    <mergeCell ref="AK209:AL209"/>
    <mergeCell ref="AM209:AN209"/>
    <mergeCell ref="AO209:AP209"/>
    <mergeCell ref="B210:C210"/>
    <mergeCell ref="D210:E210"/>
    <mergeCell ref="J210:K210"/>
    <mergeCell ref="L210:M210"/>
    <mergeCell ref="N210:O210"/>
    <mergeCell ref="P209:Q209"/>
    <mergeCell ref="R209:S209"/>
    <mergeCell ref="T209:U209"/>
    <mergeCell ref="AA209:AB209"/>
    <mergeCell ref="AC209:AD209"/>
    <mergeCell ref="AE209:AF209"/>
    <mergeCell ref="AG208:AH208"/>
    <mergeCell ref="AI208:AJ208"/>
    <mergeCell ref="AK208:AL208"/>
    <mergeCell ref="AM208:AN208"/>
    <mergeCell ref="AO208:AP208"/>
    <mergeCell ref="B209:C209"/>
    <mergeCell ref="D209:E209"/>
    <mergeCell ref="J209:K209"/>
    <mergeCell ref="L209:M209"/>
    <mergeCell ref="N209:O209"/>
    <mergeCell ref="P208:Q208"/>
    <mergeCell ref="R208:S208"/>
    <mergeCell ref="T208:U208"/>
    <mergeCell ref="AA208:AB208"/>
    <mergeCell ref="AC208:AD208"/>
    <mergeCell ref="AE208:AF208"/>
    <mergeCell ref="AG211:AH211"/>
    <mergeCell ref="AI211:AJ211"/>
    <mergeCell ref="AK211:AL211"/>
    <mergeCell ref="AM211:AN211"/>
    <mergeCell ref="AO211:AP211"/>
    <mergeCell ref="B212:C212"/>
    <mergeCell ref="D212:E212"/>
    <mergeCell ref="J212:K212"/>
    <mergeCell ref="L212:M212"/>
    <mergeCell ref="N212:O212"/>
    <mergeCell ref="P211:Q211"/>
    <mergeCell ref="R211:S211"/>
    <mergeCell ref="T211:U211"/>
    <mergeCell ref="AA211:AB211"/>
    <mergeCell ref="AC211:AD211"/>
    <mergeCell ref="AE211:AF211"/>
    <mergeCell ref="AG210:AH210"/>
    <mergeCell ref="AI210:AJ210"/>
    <mergeCell ref="AK210:AL210"/>
    <mergeCell ref="AM210:AN210"/>
    <mergeCell ref="AO210:AP210"/>
    <mergeCell ref="B211:C211"/>
    <mergeCell ref="D211:E211"/>
    <mergeCell ref="J211:K211"/>
    <mergeCell ref="L211:M211"/>
    <mergeCell ref="N211:O211"/>
    <mergeCell ref="P210:Q210"/>
    <mergeCell ref="R210:S210"/>
    <mergeCell ref="T210:U210"/>
    <mergeCell ref="AA210:AB210"/>
    <mergeCell ref="AC210:AD210"/>
    <mergeCell ref="AE210:AF210"/>
    <mergeCell ref="AG213:AH213"/>
    <mergeCell ref="AI213:AJ213"/>
    <mergeCell ref="AK213:AL213"/>
    <mergeCell ref="AM213:AN213"/>
    <mergeCell ref="AO213:AP213"/>
    <mergeCell ref="B214:C214"/>
    <mergeCell ref="D214:E214"/>
    <mergeCell ref="J214:K214"/>
    <mergeCell ref="L214:M214"/>
    <mergeCell ref="N214:O214"/>
    <mergeCell ref="P213:Q213"/>
    <mergeCell ref="R213:S213"/>
    <mergeCell ref="T213:U213"/>
    <mergeCell ref="AA213:AB213"/>
    <mergeCell ref="AC213:AD213"/>
    <mergeCell ref="AE213:AF213"/>
    <mergeCell ref="AG212:AH212"/>
    <mergeCell ref="AI212:AJ212"/>
    <mergeCell ref="AK212:AL212"/>
    <mergeCell ref="AM212:AN212"/>
    <mergeCell ref="AO212:AP212"/>
    <mergeCell ref="B213:C213"/>
    <mergeCell ref="D213:E213"/>
    <mergeCell ref="J213:K213"/>
    <mergeCell ref="L213:M213"/>
    <mergeCell ref="N213:O213"/>
    <mergeCell ref="P212:Q212"/>
    <mergeCell ref="R212:S212"/>
    <mergeCell ref="T212:U212"/>
    <mergeCell ref="AA212:AB212"/>
    <mergeCell ref="AC212:AD212"/>
    <mergeCell ref="AE212:AF212"/>
    <mergeCell ref="AG215:AH215"/>
    <mergeCell ref="AI215:AJ215"/>
    <mergeCell ref="AK215:AL215"/>
    <mergeCell ref="AM215:AN215"/>
    <mergeCell ref="AO215:AP215"/>
    <mergeCell ref="B216:C216"/>
    <mergeCell ref="D216:E216"/>
    <mergeCell ref="J216:K216"/>
    <mergeCell ref="L216:M216"/>
    <mergeCell ref="N216:O216"/>
    <mergeCell ref="P215:Q215"/>
    <mergeCell ref="R215:S215"/>
    <mergeCell ref="T215:U215"/>
    <mergeCell ref="AA215:AB215"/>
    <mergeCell ref="AC215:AD215"/>
    <mergeCell ref="AE215:AF215"/>
    <mergeCell ref="AG214:AH214"/>
    <mergeCell ref="AI214:AJ214"/>
    <mergeCell ref="AK214:AL214"/>
    <mergeCell ref="AM214:AN214"/>
    <mergeCell ref="AO214:AP214"/>
    <mergeCell ref="B215:C215"/>
    <mergeCell ref="D215:E215"/>
    <mergeCell ref="J215:K215"/>
    <mergeCell ref="L215:M215"/>
    <mergeCell ref="N215:O215"/>
    <mergeCell ref="P214:Q214"/>
    <mergeCell ref="R214:S214"/>
    <mergeCell ref="T214:U214"/>
    <mergeCell ref="AA214:AB214"/>
    <mergeCell ref="AC214:AD214"/>
    <mergeCell ref="AE214:AF214"/>
    <mergeCell ref="AG217:AH217"/>
    <mergeCell ref="AI217:AJ217"/>
    <mergeCell ref="AK217:AL217"/>
    <mergeCell ref="AM217:AN217"/>
    <mergeCell ref="AO217:AP217"/>
    <mergeCell ref="B218:C218"/>
    <mergeCell ref="D218:E218"/>
    <mergeCell ref="J218:K218"/>
    <mergeCell ref="L218:M218"/>
    <mergeCell ref="N218:O218"/>
    <mergeCell ref="P217:Q217"/>
    <mergeCell ref="R217:S217"/>
    <mergeCell ref="T217:U217"/>
    <mergeCell ref="AA217:AB217"/>
    <mergeCell ref="AC217:AD217"/>
    <mergeCell ref="AE217:AF217"/>
    <mergeCell ref="AG216:AH216"/>
    <mergeCell ref="AI216:AJ216"/>
    <mergeCell ref="AK216:AL216"/>
    <mergeCell ref="AM216:AN216"/>
    <mergeCell ref="AO216:AP216"/>
    <mergeCell ref="B217:C217"/>
    <mergeCell ref="D217:E217"/>
    <mergeCell ref="J217:K217"/>
    <mergeCell ref="L217:M217"/>
    <mergeCell ref="N217:O217"/>
    <mergeCell ref="P216:Q216"/>
    <mergeCell ref="R216:S216"/>
    <mergeCell ref="T216:U216"/>
    <mergeCell ref="AA216:AB216"/>
    <mergeCell ref="AC216:AD216"/>
    <mergeCell ref="AE216:AF216"/>
    <mergeCell ref="AG219:AH219"/>
    <mergeCell ref="AI219:AJ219"/>
    <mergeCell ref="AK219:AL219"/>
    <mergeCell ref="AM219:AN219"/>
    <mergeCell ref="AO219:AP219"/>
    <mergeCell ref="B220:C220"/>
    <mergeCell ref="D220:E220"/>
    <mergeCell ref="J220:K220"/>
    <mergeCell ref="L220:M220"/>
    <mergeCell ref="N220:O220"/>
    <mergeCell ref="P219:Q219"/>
    <mergeCell ref="R219:S219"/>
    <mergeCell ref="T219:U219"/>
    <mergeCell ref="AA219:AB219"/>
    <mergeCell ref="AC219:AD219"/>
    <mergeCell ref="AE219:AF219"/>
    <mergeCell ref="AG218:AH218"/>
    <mergeCell ref="AI218:AJ218"/>
    <mergeCell ref="AK218:AL218"/>
    <mergeCell ref="AM218:AN218"/>
    <mergeCell ref="AO218:AP218"/>
    <mergeCell ref="B219:C219"/>
    <mergeCell ref="D219:E219"/>
    <mergeCell ref="J219:K219"/>
    <mergeCell ref="L219:M219"/>
    <mergeCell ref="N219:O219"/>
    <mergeCell ref="P218:Q218"/>
    <mergeCell ref="R218:S218"/>
    <mergeCell ref="T218:U218"/>
    <mergeCell ref="AA218:AB218"/>
    <mergeCell ref="AC218:AD218"/>
    <mergeCell ref="AE218:AF218"/>
    <mergeCell ref="AG221:AH221"/>
    <mergeCell ref="AI221:AJ221"/>
    <mergeCell ref="AK221:AL221"/>
    <mergeCell ref="AM221:AN221"/>
    <mergeCell ref="AO221:AP221"/>
    <mergeCell ref="B222:C222"/>
    <mergeCell ref="D222:E222"/>
    <mergeCell ref="J222:K222"/>
    <mergeCell ref="L222:M222"/>
    <mergeCell ref="N222:O222"/>
    <mergeCell ref="P221:Q221"/>
    <mergeCell ref="R221:S221"/>
    <mergeCell ref="T221:U221"/>
    <mergeCell ref="AA221:AB221"/>
    <mergeCell ref="AC221:AD221"/>
    <mergeCell ref="AE221:AF221"/>
    <mergeCell ref="AG220:AH220"/>
    <mergeCell ref="AI220:AJ220"/>
    <mergeCell ref="AK220:AL220"/>
    <mergeCell ref="AM220:AN220"/>
    <mergeCell ref="AO220:AP220"/>
    <mergeCell ref="B221:C221"/>
    <mergeCell ref="D221:E221"/>
    <mergeCell ref="J221:K221"/>
    <mergeCell ref="L221:M221"/>
    <mergeCell ref="N221:O221"/>
    <mergeCell ref="P220:Q220"/>
    <mergeCell ref="R220:S220"/>
    <mergeCell ref="T220:U220"/>
    <mergeCell ref="AA220:AB220"/>
    <mergeCell ref="AC220:AD220"/>
    <mergeCell ref="AE220:AF220"/>
    <mergeCell ref="AG223:AH223"/>
    <mergeCell ref="AI223:AJ223"/>
    <mergeCell ref="AK223:AL223"/>
    <mergeCell ref="AM223:AN223"/>
    <mergeCell ref="AO223:AP223"/>
    <mergeCell ref="B224:C224"/>
    <mergeCell ref="D224:E224"/>
    <mergeCell ref="J224:K224"/>
    <mergeCell ref="L224:M224"/>
    <mergeCell ref="N224:O224"/>
    <mergeCell ref="P223:Q223"/>
    <mergeCell ref="R223:S223"/>
    <mergeCell ref="T223:U223"/>
    <mergeCell ref="AA223:AB223"/>
    <mergeCell ref="AC223:AD223"/>
    <mergeCell ref="AE223:AF223"/>
    <mergeCell ref="AG222:AH222"/>
    <mergeCell ref="AI222:AJ222"/>
    <mergeCell ref="AK222:AL222"/>
    <mergeCell ref="AM222:AN222"/>
    <mergeCell ref="AO222:AP222"/>
    <mergeCell ref="B223:C223"/>
    <mergeCell ref="D223:E223"/>
    <mergeCell ref="J223:K223"/>
    <mergeCell ref="L223:M223"/>
    <mergeCell ref="N223:O223"/>
    <mergeCell ref="P222:Q222"/>
    <mergeCell ref="R222:S222"/>
    <mergeCell ref="T222:U222"/>
    <mergeCell ref="AA222:AB222"/>
    <mergeCell ref="AC222:AD222"/>
    <mergeCell ref="AE222:AF222"/>
    <mergeCell ref="AG225:AH225"/>
    <mergeCell ref="AI225:AJ225"/>
    <mergeCell ref="AK225:AL225"/>
    <mergeCell ref="AM225:AN225"/>
    <mergeCell ref="AO225:AP225"/>
    <mergeCell ref="B232:C233"/>
    <mergeCell ref="D232:E233"/>
    <mergeCell ref="J232:K233"/>
    <mergeCell ref="L232:M233"/>
    <mergeCell ref="N232:O233"/>
    <mergeCell ref="P225:Q225"/>
    <mergeCell ref="R225:S225"/>
    <mergeCell ref="T225:U225"/>
    <mergeCell ref="AA225:AB225"/>
    <mergeCell ref="AC225:AD225"/>
    <mergeCell ref="AE225:AF225"/>
    <mergeCell ref="AG224:AH224"/>
    <mergeCell ref="AI224:AJ224"/>
    <mergeCell ref="AK224:AL224"/>
    <mergeCell ref="AM224:AN224"/>
    <mergeCell ref="AO224:AP224"/>
    <mergeCell ref="B225:C225"/>
    <mergeCell ref="D225:E225"/>
    <mergeCell ref="J225:K225"/>
    <mergeCell ref="L225:M225"/>
    <mergeCell ref="N225:O225"/>
    <mergeCell ref="P224:Q224"/>
    <mergeCell ref="R224:S224"/>
    <mergeCell ref="T224:U224"/>
    <mergeCell ref="AA224:AB224"/>
    <mergeCell ref="AC224:AD224"/>
    <mergeCell ref="AE224:AF224"/>
    <mergeCell ref="AQ232:AQ233"/>
    <mergeCell ref="B234:C234"/>
    <mergeCell ref="D234:E234"/>
    <mergeCell ref="J234:K234"/>
    <mergeCell ref="L234:M234"/>
    <mergeCell ref="N234:O234"/>
    <mergeCell ref="P234:Q234"/>
    <mergeCell ref="R234:S234"/>
    <mergeCell ref="T234:U234"/>
    <mergeCell ref="AA234:AB234"/>
    <mergeCell ref="AE232:AF233"/>
    <mergeCell ref="AG232:AH233"/>
    <mergeCell ref="AI232:AJ233"/>
    <mergeCell ref="AK232:AL233"/>
    <mergeCell ref="AM232:AN233"/>
    <mergeCell ref="AO232:AP233"/>
    <mergeCell ref="P232:Q233"/>
    <mergeCell ref="R232:S233"/>
    <mergeCell ref="T232:U233"/>
    <mergeCell ref="V232:V233"/>
    <mergeCell ref="AA232:AB233"/>
    <mergeCell ref="AC232:AD233"/>
    <mergeCell ref="AO235:AP235"/>
    <mergeCell ref="B236:C236"/>
    <mergeCell ref="D236:E236"/>
    <mergeCell ref="J236:K236"/>
    <mergeCell ref="L236:M236"/>
    <mergeCell ref="N236:O236"/>
    <mergeCell ref="P236:Q236"/>
    <mergeCell ref="R236:S236"/>
    <mergeCell ref="T236:U236"/>
    <mergeCell ref="AA236:AB236"/>
    <mergeCell ref="AC235:AD235"/>
    <mergeCell ref="AE235:AF235"/>
    <mergeCell ref="AG235:AH235"/>
    <mergeCell ref="AI235:AJ235"/>
    <mergeCell ref="AK235:AL235"/>
    <mergeCell ref="AM235:AN235"/>
    <mergeCell ref="AO234:AP234"/>
    <mergeCell ref="B235:C235"/>
    <mergeCell ref="D235:E235"/>
    <mergeCell ref="J235:K235"/>
    <mergeCell ref="L235:M235"/>
    <mergeCell ref="N235:O235"/>
    <mergeCell ref="P235:Q235"/>
    <mergeCell ref="R235:S235"/>
    <mergeCell ref="T235:U235"/>
    <mergeCell ref="AA235:AB235"/>
    <mergeCell ref="AC234:AD234"/>
    <mergeCell ref="AE234:AF234"/>
    <mergeCell ref="AG234:AH234"/>
    <mergeCell ref="AI234:AJ234"/>
    <mergeCell ref="AK234:AL234"/>
    <mergeCell ref="AM234:AN234"/>
    <mergeCell ref="AO237:AP237"/>
    <mergeCell ref="B238:C238"/>
    <mergeCell ref="D238:E238"/>
    <mergeCell ref="J238:K238"/>
    <mergeCell ref="L238:M238"/>
    <mergeCell ref="N238:O238"/>
    <mergeCell ref="P238:Q238"/>
    <mergeCell ref="R238:S238"/>
    <mergeCell ref="T238:U238"/>
    <mergeCell ref="AA238:AB238"/>
    <mergeCell ref="AC237:AD237"/>
    <mergeCell ref="AE237:AF237"/>
    <mergeCell ref="AG237:AH237"/>
    <mergeCell ref="AI237:AJ237"/>
    <mergeCell ref="AK237:AL237"/>
    <mergeCell ref="AM237:AN237"/>
    <mergeCell ref="AO236:AP236"/>
    <mergeCell ref="B237:C237"/>
    <mergeCell ref="D237:E237"/>
    <mergeCell ref="J237:K237"/>
    <mergeCell ref="L237:M237"/>
    <mergeCell ref="N237:O237"/>
    <mergeCell ref="P237:Q237"/>
    <mergeCell ref="R237:S237"/>
    <mergeCell ref="T237:U237"/>
    <mergeCell ref="AA237:AB237"/>
    <mergeCell ref="AC236:AD236"/>
    <mergeCell ref="AE236:AF236"/>
    <mergeCell ref="AG236:AH236"/>
    <mergeCell ref="AI236:AJ236"/>
    <mergeCell ref="AK236:AL236"/>
    <mergeCell ref="AM236:AN236"/>
    <mergeCell ref="AO239:AP239"/>
    <mergeCell ref="B240:C240"/>
    <mergeCell ref="D240:E240"/>
    <mergeCell ref="J240:K240"/>
    <mergeCell ref="L240:M240"/>
    <mergeCell ref="N240:O240"/>
    <mergeCell ref="P240:Q240"/>
    <mergeCell ref="R240:S240"/>
    <mergeCell ref="T240:U240"/>
    <mergeCell ref="AA240:AB240"/>
    <mergeCell ref="AC239:AD239"/>
    <mergeCell ref="AE239:AF239"/>
    <mergeCell ref="AG239:AH239"/>
    <mergeCell ref="AI239:AJ239"/>
    <mergeCell ref="AK239:AL239"/>
    <mergeCell ref="AM239:AN239"/>
    <mergeCell ref="AO238:AP238"/>
    <mergeCell ref="B239:C239"/>
    <mergeCell ref="D239:E239"/>
    <mergeCell ref="J239:K239"/>
    <mergeCell ref="L239:M239"/>
    <mergeCell ref="N239:O239"/>
    <mergeCell ref="P239:Q239"/>
    <mergeCell ref="R239:S239"/>
    <mergeCell ref="T239:U239"/>
    <mergeCell ref="AA239:AB239"/>
    <mergeCell ref="AC238:AD238"/>
    <mergeCell ref="AE238:AF238"/>
    <mergeCell ref="AG238:AH238"/>
    <mergeCell ref="AI238:AJ238"/>
    <mergeCell ref="AK238:AL238"/>
    <mergeCell ref="AM238:AN238"/>
    <mergeCell ref="AO241:AP241"/>
    <mergeCell ref="B242:C242"/>
    <mergeCell ref="D242:E242"/>
    <mergeCell ref="J242:K242"/>
    <mergeCell ref="L242:M242"/>
    <mergeCell ref="N242:O242"/>
    <mergeCell ref="P242:Q242"/>
    <mergeCell ref="R242:S242"/>
    <mergeCell ref="T242:U242"/>
    <mergeCell ref="AA242:AB242"/>
    <mergeCell ref="AC241:AD241"/>
    <mergeCell ref="AE241:AF241"/>
    <mergeCell ref="AG241:AH241"/>
    <mergeCell ref="AI241:AJ241"/>
    <mergeCell ref="AK241:AL241"/>
    <mergeCell ref="AM241:AN241"/>
    <mergeCell ref="AO240:AP240"/>
    <mergeCell ref="B241:C241"/>
    <mergeCell ref="D241:E241"/>
    <mergeCell ref="J241:K241"/>
    <mergeCell ref="L241:M241"/>
    <mergeCell ref="N241:O241"/>
    <mergeCell ref="P241:Q241"/>
    <mergeCell ref="R241:S241"/>
    <mergeCell ref="T241:U241"/>
    <mergeCell ref="AA241:AB241"/>
    <mergeCell ref="AC240:AD240"/>
    <mergeCell ref="AE240:AF240"/>
    <mergeCell ref="AG240:AH240"/>
    <mergeCell ref="AI240:AJ240"/>
    <mergeCell ref="AK240:AL240"/>
    <mergeCell ref="AM240:AN240"/>
    <mergeCell ref="AO243:AP243"/>
    <mergeCell ref="B244:C244"/>
    <mergeCell ref="D244:E244"/>
    <mergeCell ref="J244:K244"/>
    <mergeCell ref="L244:M244"/>
    <mergeCell ref="N244:O244"/>
    <mergeCell ref="P244:Q244"/>
    <mergeCell ref="R244:S244"/>
    <mergeCell ref="T244:U244"/>
    <mergeCell ref="AA244:AB244"/>
    <mergeCell ref="AC243:AD243"/>
    <mergeCell ref="AE243:AF243"/>
    <mergeCell ref="AG243:AH243"/>
    <mergeCell ref="AI243:AJ243"/>
    <mergeCell ref="AK243:AL243"/>
    <mergeCell ref="AM243:AN243"/>
    <mergeCell ref="AO242:AP242"/>
    <mergeCell ref="B243:C243"/>
    <mergeCell ref="D243:E243"/>
    <mergeCell ref="J243:K243"/>
    <mergeCell ref="L243:M243"/>
    <mergeCell ref="N243:O243"/>
    <mergeCell ref="P243:Q243"/>
    <mergeCell ref="R243:S243"/>
    <mergeCell ref="T243:U243"/>
    <mergeCell ref="AA243:AB243"/>
    <mergeCell ref="AC242:AD242"/>
    <mergeCell ref="AE242:AF242"/>
    <mergeCell ref="AG242:AH242"/>
    <mergeCell ref="AI242:AJ242"/>
    <mergeCell ref="AK242:AL242"/>
    <mergeCell ref="AM242:AN242"/>
    <mergeCell ref="AO245:AP245"/>
    <mergeCell ref="B246:C246"/>
    <mergeCell ref="D246:E246"/>
    <mergeCell ref="J246:K246"/>
    <mergeCell ref="L246:M246"/>
    <mergeCell ref="N246:O246"/>
    <mergeCell ref="P246:Q246"/>
    <mergeCell ref="R246:S246"/>
    <mergeCell ref="T246:U246"/>
    <mergeCell ref="AA246:AB246"/>
    <mergeCell ref="AC245:AD245"/>
    <mergeCell ref="AE245:AF245"/>
    <mergeCell ref="AG245:AH245"/>
    <mergeCell ref="AI245:AJ245"/>
    <mergeCell ref="AK245:AL245"/>
    <mergeCell ref="AM245:AN245"/>
    <mergeCell ref="AO244:AP244"/>
    <mergeCell ref="B245:C245"/>
    <mergeCell ref="D245:E245"/>
    <mergeCell ref="J245:K245"/>
    <mergeCell ref="L245:M245"/>
    <mergeCell ref="N245:O245"/>
    <mergeCell ref="P245:Q245"/>
    <mergeCell ref="R245:S245"/>
    <mergeCell ref="T245:U245"/>
    <mergeCell ref="AA245:AB245"/>
    <mergeCell ref="AC244:AD244"/>
    <mergeCell ref="AE244:AF244"/>
    <mergeCell ref="AG244:AH244"/>
    <mergeCell ref="AI244:AJ244"/>
    <mergeCell ref="AK244:AL244"/>
    <mergeCell ref="AM244:AN244"/>
    <mergeCell ref="AO247:AP247"/>
    <mergeCell ref="B248:C248"/>
    <mergeCell ref="D248:E248"/>
    <mergeCell ref="J248:K248"/>
    <mergeCell ref="L248:M248"/>
    <mergeCell ref="N248:O248"/>
    <mergeCell ref="P248:Q248"/>
    <mergeCell ref="R248:S248"/>
    <mergeCell ref="T248:U248"/>
    <mergeCell ref="AA248:AB248"/>
    <mergeCell ref="AC247:AD247"/>
    <mergeCell ref="AE247:AF247"/>
    <mergeCell ref="AG247:AH247"/>
    <mergeCell ref="AI247:AJ247"/>
    <mergeCell ref="AK247:AL247"/>
    <mergeCell ref="AM247:AN247"/>
    <mergeCell ref="AO246:AP246"/>
    <mergeCell ref="B247:C247"/>
    <mergeCell ref="D247:E247"/>
    <mergeCell ref="J247:K247"/>
    <mergeCell ref="L247:M247"/>
    <mergeCell ref="N247:O247"/>
    <mergeCell ref="P247:Q247"/>
    <mergeCell ref="R247:S247"/>
    <mergeCell ref="T247:U247"/>
    <mergeCell ref="AA247:AB247"/>
    <mergeCell ref="AC246:AD246"/>
    <mergeCell ref="AE246:AF246"/>
    <mergeCell ref="AG246:AH246"/>
    <mergeCell ref="AI246:AJ246"/>
    <mergeCell ref="AK246:AL246"/>
    <mergeCell ref="AM246:AN246"/>
    <mergeCell ref="AO249:AP249"/>
    <mergeCell ref="B250:C250"/>
    <mergeCell ref="D250:E250"/>
    <mergeCell ref="J250:K250"/>
    <mergeCell ref="L250:M250"/>
    <mergeCell ref="N250:O250"/>
    <mergeCell ref="P250:Q250"/>
    <mergeCell ref="R250:S250"/>
    <mergeCell ref="T250:U250"/>
    <mergeCell ref="AA250:AB250"/>
    <mergeCell ref="AC249:AD249"/>
    <mergeCell ref="AE249:AF249"/>
    <mergeCell ref="AG249:AH249"/>
    <mergeCell ref="AI249:AJ249"/>
    <mergeCell ref="AK249:AL249"/>
    <mergeCell ref="AM249:AN249"/>
    <mergeCell ref="AO248:AP248"/>
    <mergeCell ref="B249:C249"/>
    <mergeCell ref="D249:E249"/>
    <mergeCell ref="J249:K249"/>
    <mergeCell ref="L249:M249"/>
    <mergeCell ref="N249:O249"/>
    <mergeCell ref="P249:Q249"/>
    <mergeCell ref="R249:S249"/>
    <mergeCell ref="T249:U249"/>
    <mergeCell ref="AA249:AB249"/>
    <mergeCell ref="AC248:AD248"/>
    <mergeCell ref="AE248:AF248"/>
    <mergeCell ref="AG248:AH248"/>
    <mergeCell ref="AI248:AJ248"/>
    <mergeCell ref="AK248:AL248"/>
    <mergeCell ref="AM248:AN248"/>
    <mergeCell ref="AO251:AP251"/>
    <mergeCell ref="B258:C258"/>
    <mergeCell ref="D258:E258"/>
    <mergeCell ref="J258:K258"/>
    <mergeCell ref="L258:M258"/>
    <mergeCell ref="N258:O258"/>
    <mergeCell ref="P258:Q258"/>
    <mergeCell ref="R258:S258"/>
    <mergeCell ref="T258:U258"/>
    <mergeCell ref="AC251:AD251"/>
    <mergeCell ref="AE251:AF251"/>
    <mergeCell ref="AG251:AH251"/>
    <mergeCell ref="AI251:AJ251"/>
    <mergeCell ref="AK251:AL251"/>
    <mergeCell ref="AM251:AN251"/>
    <mergeCell ref="AO250:AP250"/>
    <mergeCell ref="B251:C251"/>
    <mergeCell ref="D251:E251"/>
    <mergeCell ref="J251:K251"/>
    <mergeCell ref="L251:M251"/>
    <mergeCell ref="N251:O251"/>
    <mergeCell ref="P251:Q251"/>
    <mergeCell ref="R251:S251"/>
    <mergeCell ref="T251:U251"/>
    <mergeCell ref="AA251:AB251"/>
    <mergeCell ref="AC250:AD250"/>
    <mergeCell ref="AE250:AF250"/>
    <mergeCell ref="AG250:AH250"/>
    <mergeCell ref="AI250:AJ250"/>
    <mergeCell ref="AK250:AL250"/>
    <mergeCell ref="AM250:AN250"/>
    <mergeCell ref="B255:AP255"/>
    <mergeCell ref="AM259:AN259"/>
    <mergeCell ref="AO259:AP259"/>
    <mergeCell ref="B260:C260"/>
    <mergeCell ref="D260:E260"/>
    <mergeCell ref="J260:K260"/>
    <mergeCell ref="L260:M260"/>
    <mergeCell ref="N260:O260"/>
    <mergeCell ref="P260:Q260"/>
    <mergeCell ref="R260:S260"/>
    <mergeCell ref="T260:U260"/>
    <mergeCell ref="AA259:AB259"/>
    <mergeCell ref="AC259:AD259"/>
    <mergeCell ref="AE259:AF259"/>
    <mergeCell ref="AG259:AH259"/>
    <mergeCell ref="AI259:AJ259"/>
    <mergeCell ref="AK259:AL259"/>
    <mergeCell ref="AM258:AN258"/>
    <mergeCell ref="AO258:AP258"/>
    <mergeCell ref="B259:C259"/>
    <mergeCell ref="D259:E259"/>
    <mergeCell ref="J259:K259"/>
    <mergeCell ref="L259:M259"/>
    <mergeCell ref="N259:O259"/>
    <mergeCell ref="P259:Q259"/>
    <mergeCell ref="R259:S259"/>
    <mergeCell ref="T259:U259"/>
    <mergeCell ref="AA258:AB258"/>
    <mergeCell ref="AC258:AD258"/>
    <mergeCell ref="AE258:AF258"/>
    <mergeCell ref="AG258:AH258"/>
    <mergeCell ref="AI258:AJ258"/>
    <mergeCell ref="AK258:AL258"/>
    <mergeCell ref="AM261:AN261"/>
    <mergeCell ref="AO261:AP261"/>
    <mergeCell ref="B262:C262"/>
    <mergeCell ref="D262:E262"/>
    <mergeCell ref="J262:K262"/>
    <mergeCell ref="L262:M262"/>
    <mergeCell ref="N262:O262"/>
    <mergeCell ref="P262:Q262"/>
    <mergeCell ref="R262:S262"/>
    <mergeCell ref="T262:U262"/>
    <mergeCell ref="AA261:AB261"/>
    <mergeCell ref="AC261:AD261"/>
    <mergeCell ref="AE261:AF261"/>
    <mergeCell ref="AG261:AH261"/>
    <mergeCell ref="AI261:AJ261"/>
    <mergeCell ref="AK261:AL261"/>
    <mergeCell ref="AM260:AN260"/>
    <mergeCell ref="AO260:AP260"/>
    <mergeCell ref="B261:C261"/>
    <mergeCell ref="D261:E261"/>
    <mergeCell ref="J261:K261"/>
    <mergeCell ref="L261:M261"/>
    <mergeCell ref="N261:O261"/>
    <mergeCell ref="P261:Q261"/>
    <mergeCell ref="R261:S261"/>
    <mergeCell ref="T261:U261"/>
    <mergeCell ref="AA260:AB260"/>
    <mergeCell ref="AC260:AD260"/>
    <mergeCell ref="AE260:AF260"/>
    <mergeCell ref="AG260:AH260"/>
    <mergeCell ref="AI260:AJ260"/>
    <mergeCell ref="AK260:AL260"/>
    <mergeCell ref="AM263:AN263"/>
    <mergeCell ref="AO263:AP263"/>
    <mergeCell ref="B264:C264"/>
    <mergeCell ref="D264:E264"/>
    <mergeCell ref="J264:K264"/>
    <mergeCell ref="L264:M264"/>
    <mergeCell ref="N264:O264"/>
    <mergeCell ref="P264:Q264"/>
    <mergeCell ref="R264:S264"/>
    <mergeCell ref="T264:U264"/>
    <mergeCell ref="AA263:AB263"/>
    <mergeCell ref="AC263:AD263"/>
    <mergeCell ref="AE263:AF263"/>
    <mergeCell ref="AG263:AH263"/>
    <mergeCell ref="AI263:AJ263"/>
    <mergeCell ref="AK263:AL263"/>
    <mergeCell ref="AM262:AN262"/>
    <mergeCell ref="AO262:AP262"/>
    <mergeCell ref="B263:C263"/>
    <mergeCell ref="D263:E263"/>
    <mergeCell ref="J263:K263"/>
    <mergeCell ref="L263:M263"/>
    <mergeCell ref="N263:O263"/>
    <mergeCell ref="P263:Q263"/>
    <mergeCell ref="R263:S263"/>
    <mergeCell ref="T263:U263"/>
    <mergeCell ref="AA262:AB262"/>
    <mergeCell ref="AC262:AD262"/>
    <mergeCell ref="AE262:AF262"/>
    <mergeCell ref="AG262:AH262"/>
    <mergeCell ref="AI262:AJ262"/>
    <mergeCell ref="AK262:AL262"/>
    <mergeCell ref="AM265:AN265"/>
    <mergeCell ref="AO265:AP265"/>
    <mergeCell ref="B266:C266"/>
    <mergeCell ref="D266:E266"/>
    <mergeCell ref="J266:K266"/>
    <mergeCell ref="L266:M266"/>
    <mergeCell ref="N266:O266"/>
    <mergeCell ref="P266:Q266"/>
    <mergeCell ref="R266:S266"/>
    <mergeCell ref="T266:U266"/>
    <mergeCell ref="AA265:AB265"/>
    <mergeCell ref="AC265:AD265"/>
    <mergeCell ref="AE265:AF265"/>
    <mergeCell ref="AG265:AH265"/>
    <mergeCell ref="AI265:AJ265"/>
    <mergeCell ref="AK265:AL265"/>
    <mergeCell ref="AM264:AN264"/>
    <mergeCell ref="AO264:AP264"/>
    <mergeCell ref="B265:C265"/>
    <mergeCell ref="D265:E265"/>
    <mergeCell ref="J265:K265"/>
    <mergeCell ref="L265:M265"/>
    <mergeCell ref="N265:O265"/>
    <mergeCell ref="P265:Q265"/>
    <mergeCell ref="R265:S265"/>
    <mergeCell ref="T265:U265"/>
    <mergeCell ref="AA264:AB264"/>
    <mergeCell ref="AC264:AD264"/>
    <mergeCell ref="AE264:AF264"/>
    <mergeCell ref="AG264:AH264"/>
    <mergeCell ref="AI264:AJ264"/>
    <mergeCell ref="AK264:AL264"/>
    <mergeCell ref="AM267:AN267"/>
    <mergeCell ref="AO267:AP267"/>
    <mergeCell ref="B268:C268"/>
    <mergeCell ref="D268:E268"/>
    <mergeCell ref="J268:K268"/>
    <mergeCell ref="L268:M268"/>
    <mergeCell ref="N268:O268"/>
    <mergeCell ref="P268:Q268"/>
    <mergeCell ref="R268:S268"/>
    <mergeCell ref="T268:U268"/>
    <mergeCell ref="AA267:AB267"/>
    <mergeCell ref="AC267:AD267"/>
    <mergeCell ref="AE267:AF267"/>
    <mergeCell ref="AG267:AH267"/>
    <mergeCell ref="AI267:AJ267"/>
    <mergeCell ref="AK267:AL267"/>
    <mergeCell ref="AM266:AN266"/>
    <mergeCell ref="AO266:AP266"/>
    <mergeCell ref="B267:C267"/>
    <mergeCell ref="D267:E267"/>
    <mergeCell ref="J267:K267"/>
    <mergeCell ref="L267:M267"/>
    <mergeCell ref="N267:O267"/>
    <mergeCell ref="P267:Q267"/>
    <mergeCell ref="R267:S267"/>
    <mergeCell ref="T267:U267"/>
    <mergeCell ref="AA266:AB266"/>
    <mergeCell ref="AC266:AD266"/>
    <mergeCell ref="AE266:AF266"/>
    <mergeCell ref="AG266:AH266"/>
    <mergeCell ref="AI266:AJ266"/>
    <mergeCell ref="AK266:AL266"/>
    <mergeCell ref="AM269:AN269"/>
    <mergeCell ref="AO269:AP269"/>
    <mergeCell ref="B270:C270"/>
    <mergeCell ref="D270:E270"/>
    <mergeCell ref="J270:K270"/>
    <mergeCell ref="L270:M270"/>
    <mergeCell ref="N270:O270"/>
    <mergeCell ref="P270:Q270"/>
    <mergeCell ref="R270:S270"/>
    <mergeCell ref="T270:U270"/>
    <mergeCell ref="AA269:AB269"/>
    <mergeCell ref="AC269:AD269"/>
    <mergeCell ref="AE269:AF269"/>
    <mergeCell ref="AG269:AH269"/>
    <mergeCell ref="AI269:AJ269"/>
    <mergeCell ref="AK269:AL269"/>
    <mergeCell ref="AM268:AN268"/>
    <mergeCell ref="AO268:AP268"/>
    <mergeCell ref="B269:C269"/>
    <mergeCell ref="D269:E269"/>
    <mergeCell ref="J269:K269"/>
    <mergeCell ref="L269:M269"/>
    <mergeCell ref="N269:O269"/>
    <mergeCell ref="P269:Q269"/>
    <mergeCell ref="R269:S269"/>
    <mergeCell ref="T269:U269"/>
    <mergeCell ref="AA268:AB268"/>
    <mergeCell ref="AC268:AD268"/>
    <mergeCell ref="AE268:AF268"/>
    <mergeCell ref="AG268:AH268"/>
    <mergeCell ref="AI268:AJ268"/>
    <mergeCell ref="AK268:AL268"/>
    <mergeCell ref="AM271:AN271"/>
    <mergeCell ref="AO271:AP271"/>
    <mergeCell ref="B272:C272"/>
    <mergeCell ref="D272:E272"/>
    <mergeCell ref="J272:K272"/>
    <mergeCell ref="L272:M272"/>
    <mergeCell ref="N272:O272"/>
    <mergeCell ref="P272:Q272"/>
    <mergeCell ref="R272:S272"/>
    <mergeCell ref="T272:U272"/>
    <mergeCell ref="AA271:AB271"/>
    <mergeCell ref="AC271:AD271"/>
    <mergeCell ref="AE271:AF271"/>
    <mergeCell ref="AG271:AH271"/>
    <mergeCell ref="AI271:AJ271"/>
    <mergeCell ref="AK271:AL271"/>
    <mergeCell ref="AM270:AN270"/>
    <mergeCell ref="AO270:AP270"/>
    <mergeCell ref="B271:C271"/>
    <mergeCell ref="D271:E271"/>
    <mergeCell ref="J271:K271"/>
    <mergeCell ref="L271:M271"/>
    <mergeCell ref="N271:O271"/>
    <mergeCell ref="P271:Q271"/>
    <mergeCell ref="R271:S271"/>
    <mergeCell ref="T271:U271"/>
    <mergeCell ref="AA270:AB270"/>
    <mergeCell ref="AC270:AD270"/>
    <mergeCell ref="AE270:AF270"/>
    <mergeCell ref="AG270:AH270"/>
    <mergeCell ref="AI270:AJ270"/>
    <mergeCell ref="AK270:AL270"/>
    <mergeCell ref="AM273:AN273"/>
    <mergeCell ref="AO273:AP273"/>
    <mergeCell ref="B274:C274"/>
    <mergeCell ref="D274:E274"/>
    <mergeCell ref="J274:K274"/>
    <mergeCell ref="L274:M274"/>
    <mergeCell ref="N274:O274"/>
    <mergeCell ref="P274:Q274"/>
    <mergeCell ref="R274:S274"/>
    <mergeCell ref="T274:U274"/>
    <mergeCell ref="AA273:AB273"/>
    <mergeCell ref="AC273:AD273"/>
    <mergeCell ref="AE273:AF273"/>
    <mergeCell ref="AG273:AH273"/>
    <mergeCell ref="AI273:AJ273"/>
    <mergeCell ref="AK273:AL273"/>
    <mergeCell ref="AM272:AN272"/>
    <mergeCell ref="AO272:AP272"/>
    <mergeCell ref="B273:C273"/>
    <mergeCell ref="D273:E273"/>
    <mergeCell ref="J273:K273"/>
    <mergeCell ref="L273:M273"/>
    <mergeCell ref="N273:O273"/>
    <mergeCell ref="P273:Q273"/>
    <mergeCell ref="R273:S273"/>
    <mergeCell ref="T273:U273"/>
    <mergeCell ref="AA272:AB272"/>
    <mergeCell ref="AC272:AD272"/>
    <mergeCell ref="AE272:AF272"/>
    <mergeCell ref="AG272:AH272"/>
    <mergeCell ref="AI272:AJ272"/>
    <mergeCell ref="AK272:AL272"/>
    <mergeCell ref="AM275:AN275"/>
    <mergeCell ref="AO275:AP275"/>
    <mergeCell ref="B276:C276"/>
    <mergeCell ref="D276:E276"/>
    <mergeCell ref="J276:K276"/>
    <mergeCell ref="L276:M276"/>
    <mergeCell ref="N276:O276"/>
    <mergeCell ref="P276:Q276"/>
    <mergeCell ref="R276:S276"/>
    <mergeCell ref="T276:U276"/>
    <mergeCell ref="AA275:AB275"/>
    <mergeCell ref="AC275:AD275"/>
    <mergeCell ref="AE275:AF275"/>
    <mergeCell ref="AG275:AH275"/>
    <mergeCell ref="AI275:AJ275"/>
    <mergeCell ref="AK275:AL275"/>
    <mergeCell ref="AM274:AN274"/>
    <mergeCell ref="AO274:AP274"/>
    <mergeCell ref="B275:C275"/>
    <mergeCell ref="D275:E275"/>
    <mergeCell ref="J275:K275"/>
    <mergeCell ref="L275:M275"/>
    <mergeCell ref="N275:O275"/>
    <mergeCell ref="P275:Q275"/>
    <mergeCell ref="R275:S275"/>
    <mergeCell ref="T275:U275"/>
    <mergeCell ref="AA274:AB274"/>
    <mergeCell ref="AC274:AD274"/>
    <mergeCell ref="AE274:AF274"/>
    <mergeCell ref="AG274:AH274"/>
    <mergeCell ref="AI274:AJ274"/>
    <mergeCell ref="AK274:AL274"/>
    <mergeCell ref="AK283:AL284"/>
    <mergeCell ref="AM283:AN284"/>
    <mergeCell ref="AO283:AP284"/>
    <mergeCell ref="AQ283:AQ284"/>
    <mergeCell ref="B285:C285"/>
    <mergeCell ref="D285:E285"/>
    <mergeCell ref="J285:K285"/>
    <mergeCell ref="L285:M285"/>
    <mergeCell ref="N285:O285"/>
    <mergeCell ref="P285:Q285"/>
    <mergeCell ref="V283:V284"/>
    <mergeCell ref="AA283:AB284"/>
    <mergeCell ref="AC283:AD284"/>
    <mergeCell ref="AE283:AF284"/>
    <mergeCell ref="AG283:AH284"/>
    <mergeCell ref="AI283:AJ284"/>
    <mergeCell ref="AM276:AN276"/>
    <mergeCell ref="AO276:AP276"/>
    <mergeCell ref="B283:C284"/>
    <mergeCell ref="D283:E284"/>
    <mergeCell ref="J283:K284"/>
    <mergeCell ref="L283:M284"/>
    <mergeCell ref="N283:O284"/>
    <mergeCell ref="P283:Q284"/>
    <mergeCell ref="R283:S284"/>
    <mergeCell ref="T283:U284"/>
    <mergeCell ref="AA276:AB276"/>
    <mergeCell ref="AC276:AD276"/>
    <mergeCell ref="AE276:AF276"/>
    <mergeCell ref="AG276:AH276"/>
    <mergeCell ref="AI276:AJ276"/>
    <mergeCell ref="AK276:AL276"/>
    <mergeCell ref="AI286:AJ286"/>
    <mergeCell ref="AK286:AL286"/>
    <mergeCell ref="AM286:AN286"/>
    <mergeCell ref="AO286:AP286"/>
    <mergeCell ref="B287:C287"/>
    <mergeCell ref="D287:E287"/>
    <mergeCell ref="J287:K287"/>
    <mergeCell ref="L287:M287"/>
    <mergeCell ref="N287:O287"/>
    <mergeCell ref="P287:Q287"/>
    <mergeCell ref="R286:S286"/>
    <mergeCell ref="T286:U286"/>
    <mergeCell ref="AA286:AB286"/>
    <mergeCell ref="AC286:AD286"/>
    <mergeCell ref="AE286:AF286"/>
    <mergeCell ref="AG286:AH286"/>
    <mergeCell ref="AI285:AJ285"/>
    <mergeCell ref="AK285:AL285"/>
    <mergeCell ref="AM285:AN285"/>
    <mergeCell ref="AO285:AP285"/>
    <mergeCell ref="B286:C286"/>
    <mergeCell ref="D286:E286"/>
    <mergeCell ref="J286:K286"/>
    <mergeCell ref="L286:M286"/>
    <mergeCell ref="N286:O286"/>
    <mergeCell ref="P286:Q286"/>
    <mergeCell ref="R285:S285"/>
    <mergeCell ref="T285:U285"/>
    <mergeCell ref="AA285:AB285"/>
    <mergeCell ref="AC285:AD285"/>
    <mergeCell ref="AE285:AF285"/>
    <mergeCell ref="AG285:AH285"/>
    <mergeCell ref="AI288:AJ288"/>
    <mergeCell ref="AK288:AL288"/>
    <mergeCell ref="AM288:AN288"/>
    <mergeCell ref="AO288:AP288"/>
    <mergeCell ref="B289:C289"/>
    <mergeCell ref="D289:E289"/>
    <mergeCell ref="J289:K289"/>
    <mergeCell ref="L289:M289"/>
    <mergeCell ref="N289:O289"/>
    <mergeCell ref="P289:Q289"/>
    <mergeCell ref="R288:S288"/>
    <mergeCell ref="T288:U288"/>
    <mergeCell ref="AA288:AB288"/>
    <mergeCell ref="AC288:AD288"/>
    <mergeCell ref="AE288:AF288"/>
    <mergeCell ref="AG288:AH288"/>
    <mergeCell ref="AI287:AJ287"/>
    <mergeCell ref="AK287:AL287"/>
    <mergeCell ref="AM287:AN287"/>
    <mergeCell ref="AO287:AP287"/>
    <mergeCell ref="B288:C288"/>
    <mergeCell ref="D288:E288"/>
    <mergeCell ref="J288:K288"/>
    <mergeCell ref="L288:M288"/>
    <mergeCell ref="N288:O288"/>
    <mergeCell ref="P288:Q288"/>
    <mergeCell ref="R287:S287"/>
    <mergeCell ref="T287:U287"/>
    <mergeCell ref="AA287:AB287"/>
    <mergeCell ref="AC287:AD287"/>
    <mergeCell ref="AE287:AF287"/>
    <mergeCell ref="AG287:AH287"/>
    <mergeCell ref="AI290:AJ290"/>
    <mergeCell ref="AK290:AL290"/>
    <mergeCell ref="AM290:AN290"/>
    <mergeCell ref="AO290:AP290"/>
    <mergeCell ref="B291:C291"/>
    <mergeCell ref="D291:E291"/>
    <mergeCell ref="J291:K291"/>
    <mergeCell ref="L291:M291"/>
    <mergeCell ref="N291:O291"/>
    <mergeCell ref="P291:Q291"/>
    <mergeCell ref="R290:S290"/>
    <mergeCell ref="T290:U290"/>
    <mergeCell ref="AA290:AB290"/>
    <mergeCell ref="AC290:AD290"/>
    <mergeCell ref="AE290:AF290"/>
    <mergeCell ref="AG290:AH290"/>
    <mergeCell ref="AI289:AJ289"/>
    <mergeCell ref="AK289:AL289"/>
    <mergeCell ref="AM289:AN289"/>
    <mergeCell ref="AO289:AP289"/>
    <mergeCell ref="B290:C290"/>
    <mergeCell ref="D290:E290"/>
    <mergeCell ref="J290:K290"/>
    <mergeCell ref="L290:M290"/>
    <mergeCell ref="N290:O290"/>
    <mergeCell ref="P290:Q290"/>
    <mergeCell ref="R289:S289"/>
    <mergeCell ref="T289:U289"/>
    <mergeCell ref="AA289:AB289"/>
    <mergeCell ref="AC289:AD289"/>
    <mergeCell ref="AE289:AF289"/>
    <mergeCell ref="AG289:AH289"/>
    <mergeCell ref="AI292:AJ292"/>
    <mergeCell ref="AK292:AL292"/>
    <mergeCell ref="AM292:AN292"/>
    <mergeCell ref="AO292:AP292"/>
    <mergeCell ref="B293:C293"/>
    <mergeCell ref="D293:E293"/>
    <mergeCell ref="J293:K293"/>
    <mergeCell ref="L293:M293"/>
    <mergeCell ref="N293:O293"/>
    <mergeCell ref="P293:Q293"/>
    <mergeCell ref="R292:S292"/>
    <mergeCell ref="T292:U292"/>
    <mergeCell ref="AA292:AB292"/>
    <mergeCell ref="AC292:AD292"/>
    <mergeCell ref="AE292:AF292"/>
    <mergeCell ref="AG292:AH292"/>
    <mergeCell ref="AI291:AJ291"/>
    <mergeCell ref="AK291:AL291"/>
    <mergeCell ref="AM291:AN291"/>
    <mergeCell ref="AO291:AP291"/>
    <mergeCell ref="B292:C292"/>
    <mergeCell ref="D292:E292"/>
    <mergeCell ref="J292:K292"/>
    <mergeCell ref="L292:M292"/>
    <mergeCell ref="N292:O292"/>
    <mergeCell ref="P292:Q292"/>
    <mergeCell ref="R291:S291"/>
    <mergeCell ref="T291:U291"/>
    <mergeCell ref="AA291:AB291"/>
    <mergeCell ref="AC291:AD291"/>
    <mergeCell ref="AE291:AF291"/>
    <mergeCell ref="AG291:AH291"/>
    <mergeCell ref="AI294:AJ294"/>
    <mergeCell ref="AK294:AL294"/>
    <mergeCell ref="AM294:AN294"/>
    <mergeCell ref="AO294:AP294"/>
    <mergeCell ref="B295:C295"/>
    <mergeCell ref="D295:E295"/>
    <mergeCell ref="J295:K295"/>
    <mergeCell ref="L295:M295"/>
    <mergeCell ref="N295:O295"/>
    <mergeCell ref="P295:Q295"/>
    <mergeCell ref="R294:S294"/>
    <mergeCell ref="T294:U294"/>
    <mergeCell ref="AA294:AB294"/>
    <mergeCell ref="AC294:AD294"/>
    <mergeCell ref="AE294:AF294"/>
    <mergeCell ref="AG294:AH294"/>
    <mergeCell ref="AI293:AJ293"/>
    <mergeCell ref="AK293:AL293"/>
    <mergeCell ref="AM293:AN293"/>
    <mergeCell ref="AO293:AP293"/>
    <mergeCell ref="B294:C294"/>
    <mergeCell ref="D294:E294"/>
    <mergeCell ref="J294:K294"/>
    <mergeCell ref="L294:M294"/>
    <mergeCell ref="N294:O294"/>
    <mergeCell ref="P294:Q294"/>
    <mergeCell ref="R293:S293"/>
    <mergeCell ref="T293:U293"/>
    <mergeCell ref="AA293:AB293"/>
    <mergeCell ref="AC293:AD293"/>
    <mergeCell ref="AE293:AF293"/>
    <mergeCell ref="AG293:AH293"/>
    <mergeCell ref="AI296:AJ296"/>
    <mergeCell ref="AK296:AL296"/>
    <mergeCell ref="AM296:AN296"/>
    <mergeCell ref="AO296:AP296"/>
    <mergeCell ref="B297:C297"/>
    <mergeCell ref="D297:E297"/>
    <mergeCell ref="J297:K297"/>
    <mergeCell ref="L297:M297"/>
    <mergeCell ref="N297:O297"/>
    <mergeCell ref="P297:Q297"/>
    <mergeCell ref="R296:S296"/>
    <mergeCell ref="T296:U296"/>
    <mergeCell ref="AA296:AB296"/>
    <mergeCell ref="AC296:AD296"/>
    <mergeCell ref="AE296:AF296"/>
    <mergeCell ref="AG296:AH296"/>
    <mergeCell ref="AI295:AJ295"/>
    <mergeCell ref="AK295:AL295"/>
    <mergeCell ref="AM295:AN295"/>
    <mergeCell ref="AO295:AP295"/>
    <mergeCell ref="B296:C296"/>
    <mergeCell ref="D296:E296"/>
    <mergeCell ref="J296:K296"/>
    <mergeCell ref="L296:M296"/>
    <mergeCell ref="N296:O296"/>
    <mergeCell ref="P296:Q296"/>
    <mergeCell ref="R295:S295"/>
    <mergeCell ref="T295:U295"/>
    <mergeCell ref="AA295:AB295"/>
    <mergeCell ref="AC295:AD295"/>
    <mergeCell ref="AE295:AF295"/>
    <mergeCell ref="AG295:AH295"/>
    <mergeCell ref="AI298:AJ298"/>
    <mergeCell ref="AK298:AL298"/>
    <mergeCell ref="AM298:AN298"/>
    <mergeCell ref="AO298:AP298"/>
    <mergeCell ref="B299:C299"/>
    <mergeCell ref="D299:E299"/>
    <mergeCell ref="J299:K299"/>
    <mergeCell ref="L299:M299"/>
    <mergeCell ref="N299:O299"/>
    <mergeCell ref="P299:Q299"/>
    <mergeCell ref="R298:S298"/>
    <mergeCell ref="T298:U298"/>
    <mergeCell ref="AA298:AB298"/>
    <mergeCell ref="AC298:AD298"/>
    <mergeCell ref="AE298:AF298"/>
    <mergeCell ref="AG298:AH298"/>
    <mergeCell ref="AI297:AJ297"/>
    <mergeCell ref="AK297:AL297"/>
    <mergeCell ref="AM297:AN297"/>
    <mergeCell ref="AO297:AP297"/>
    <mergeCell ref="B298:C298"/>
    <mergeCell ref="D298:E298"/>
    <mergeCell ref="J298:K298"/>
    <mergeCell ref="L298:M298"/>
    <mergeCell ref="N298:O298"/>
    <mergeCell ref="P298:Q298"/>
    <mergeCell ref="R297:S297"/>
    <mergeCell ref="T297:U297"/>
    <mergeCell ref="AA297:AB297"/>
    <mergeCell ref="AC297:AD297"/>
    <mergeCell ref="AE297:AF297"/>
    <mergeCell ref="AG297:AH297"/>
    <mergeCell ref="AM300:AN300"/>
    <mergeCell ref="AO300:AP300"/>
    <mergeCell ref="B301:C301"/>
    <mergeCell ref="D301:E301"/>
    <mergeCell ref="J301:K301"/>
    <mergeCell ref="L301:M301"/>
    <mergeCell ref="N301:O301"/>
    <mergeCell ref="P301:Q301"/>
    <mergeCell ref="R300:S300"/>
    <mergeCell ref="T300:U300"/>
    <mergeCell ref="AA300:AB300"/>
    <mergeCell ref="AC300:AD300"/>
    <mergeCell ref="AE300:AF300"/>
    <mergeCell ref="AG300:AH300"/>
    <mergeCell ref="AI299:AJ299"/>
    <mergeCell ref="AK299:AL299"/>
    <mergeCell ref="AM299:AN299"/>
    <mergeCell ref="AO299:AP299"/>
    <mergeCell ref="B300:C300"/>
    <mergeCell ref="D300:E300"/>
    <mergeCell ref="J300:K300"/>
    <mergeCell ref="L300:M300"/>
    <mergeCell ref="N300:O300"/>
    <mergeCell ref="P300:Q300"/>
    <mergeCell ref="R299:S299"/>
    <mergeCell ref="T299:U299"/>
    <mergeCell ref="AA299:AB299"/>
    <mergeCell ref="AC299:AD299"/>
    <mergeCell ref="AE299:AF299"/>
    <mergeCell ref="AG299:AH299"/>
    <mergeCell ref="AI300:AJ300"/>
    <mergeCell ref="AK300:AL300"/>
    <mergeCell ref="AI302:AJ302"/>
    <mergeCell ref="AK302:AL302"/>
    <mergeCell ref="AM302:AN302"/>
    <mergeCell ref="AO302:AP302"/>
    <mergeCell ref="R302:S302"/>
    <mergeCell ref="T302:U302"/>
    <mergeCell ref="AA302:AB302"/>
    <mergeCell ref="AC302:AD302"/>
    <mergeCell ref="AE302:AF302"/>
    <mergeCell ref="AG302:AH302"/>
    <mergeCell ref="AI301:AJ301"/>
    <mergeCell ref="AK301:AL301"/>
    <mergeCell ref="AM301:AN301"/>
    <mergeCell ref="AO301:AP301"/>
    <mergeCell ref="B302:C302"/>
    <mergeCell ref="D302:E302"/>
    <mergeCell ref="J302:K302"/>
    <mergeCell ref="L302:M302"/>
    <mergeCell ref="N302:O302"/>
    <mergeCell ref="P302:Q302"/>
    <mergeCell ref="R301:S301"/>
    <mergeCell ref="T301:U301"/>
    <mergeCell ref="AA301:AB301"/>
    <mergeCell ref="AC301:AD301"/>
    <mergeCell ref="AE301:AF301"/>
    <mergeCell ref="AG301:AH301"/>
  </mergeCells>
  <phoneticPr fontId="3"/>
  <pageMargins left="0.39370078740157483" right="0.39370078740157483" top="0.39370078740157483" bottom="0.39370078740157483" header="0.19685039370078741" footer="0.1968503937007874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AP558"/>
  <sheetViews>
    <sheetView topLeftCell="A16" zoomScale="85" zoomScaleNormal="85" zoomScaleSheetLayoutView="85" workbookViewId="0">
      <selection activeCell="H41" sqref="H41:I41"/>
    </sheetView>
  </sheetViews>
  <sheetFormatPr defaultColWidth="9" defaultRowHeight="13"/>
  <cols>
    <col min="1" max="1" width="0.90625" style="2" customWidth="1"/>
    <col min="2" max="2" width="3.81640625" style="2" customWidth="1"/>
    <col min="3" max="3" width="16.81640625" style="2" customWidth="1"/>
    <col min="4" max="17" width="8.453125" style="2" customWidth="1"/>
    <col min="18" max="18" width="16.1796875" style="2" customWidth="1"/>
    <col min="19" max="19" width="0.6328125" style="2" customWidth="1"/>
    <col min="20" max="20" width="0.36328125" style="2" customWidth="1"/>
    <col min="21" max="22" width="9" style="2"/>
    <col min="23" max="34" width="18.08984375" style="2" customWidth="1"/>
    <col min="35" max="35" width="11.81640625" style="2" bestFit="1" customWidth="1"/>
    <col min="36" max="36" width="10.453125" style="2" bestFit="1" customWidth="1"/>
    <col min="37" max="16384" width="9" style="2"/>
  </cols>
  <sheetData>
    <row r="1" spans="2:29">
      <c r="B1" s="186" t="s">
        <v>107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2:29" ht="16.5">
      <c r="B2" s="4" t="s">
        <v>4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" t="s">
        <v>0</v>
      </c>
      <c r="R2" s="6"/>
    </row>
    <row r="3" spans="2:29" ht="45" customHeight="1">
      <c r="B3" s="130" t="s">
        <v>5</v>
      </c>
      <c r="C3" s="130"/>
      <c r="D3" s="136" t="s">
        <v>6</v>
      </c>
      <c r="E3" s="129"/>
      <c r="F3" s="136" t="s">
        <v>35</v>
      </c>
      <c r="G3" s="129"/>
      <c r="H3" s="136" t="s">
        <v>7</v>
      </c>
      <c r="I3" s="129"/>
      <c r="J3" s="136" t="s">
        <v>36</v>
      </c>
      <c r="K3" s="129"/>
      <c r="L3" s="136" t="s">
        <v>8</v>
      </c>
      <c r="M3" s="129"/>
      <c r="N3" s="129" t="s">
        <v>9</v>
      </c>
      <c r="O3" s="130"/>
      <c r="P3" s="131" t="s">
        <v>10</v>
      </c>
      <c r="Q3" s="132"/>
      <c r="R3" s="7"/>
    </row>
    <row r="4" spans="2:29">
      <c r="B4" s="133" t="s">
        <v>11</v>
      </c>
      <c r="C4" s="133"/>
      <c r="D4" s="134">
        <f>+SUM(D5:E13)</f>
        <v>39310163</v>
      </c>
      <c r="E4" s="135"/>
      <c r="F4" s="134">
        <f>+SUM(F5:G13)</f>
        <v>0</v>
      </c>
      <c r="G4" s="135"/>
      <c r="H4" s="134">
        <f>+SUM(H5:I13)</f>
        <v>674671</v>
      </c>
      <c r="I4" s="135"/>
      <c r="J4" s="134">
        <f>+D4+F4-H4</f>
        <v>38635492</v>
      </c>
      <c r="K4" s="135"/>
      <c r="L4" s="134">
        <f>+SUM(L5:M13)</f>
        <v>34781668</v>
      </c>
      <c r="M4" s="135"/>
      <c r="N4" s="134">
        <f>+SUM(N5:O13)</f>
        <v>408858</v>
      </c>
      <c r="O4" s="135"/>
      <c r="P4" s="134">
        <f>+J4-L4</f>
        <v>3853824</v>
      </c>
      <c r="Q4" s="135"/>
      <c r="R4" s="7"/>
      <c r="W4" s="21"/>
      <c r="X4" s="21"/>
      <c r="Y4" s="21"/>
      <c r="Z4" s="21"/>
      <c r="AA4" s="21"/>
      <c r="AB4" s="21"/>
      <c r="AC4" s="21"/>
    </row>
    <row r="5" spans="2:29">
      <c r="B5" s="133" t="s">
        <v>12</v>
      </c>
      <c r="C5" s="133"/>
      <c r="D5" s="134">
        <f t="shared" ref="D5:D13" si="0">+D56+D107+D158+D209+D260+D311+D362+D413+D464+D515</f>
        <v>0</v>
      </c>
      <c r="E5" s="135"/>
      <c r="F5" s="134">
        <f t="shared" ref="F5:F13" si="1">+F56+F107+F158+F209+F260+F311+F362+F413+F464+F515</f>
        <v>0</v>
      </c>
      <c r="G5" s="135"/>
      <c r="H5" s="134">
        <f t="shared" ref="H5:H13" si="2">+H56+H107+H158+H209+H260+H311+H362+H413+H464+H515</f>
        <v>0</v>
      </c>
      <c r="I5" s="135"/>
      <c r="J5" s="134">
        <f t="shared" ref="J5:J20" si="3">+D5+F5-H5</f>
        <v>0</v>
      </c>
      <c r="K5" s="135"/>
      <c r="L5" s="134">
        <f t="shared" ref="L5:L13" si="4">+L56+L107+L158+L209+L260+L311+L362+L413+L464+L515</f>
        <v>0</v>
      </c>
      <c r="M5" s="135"/>
      <c r="N5" s="134">
        <f t="shared" ref="N5:N13" si="5">+N56+N107+N158+N209+N260+N311+N362+N413+N464+N515</f>
        <v>0</v>
      </c>
      <c r="O5" s="135"/>
      <c r="P5" s="134">
        <f>+J5-L5</f>
        <v>0</v>
      </c>
      <c r="Q5" s="135"/>
      <c r="R5" s="7"/>
      <c r="W5" s="21"/>
      <c r="X5" s="21"/>
      <c r="Y5" s="21"/>
      <c r="Z5" s="21"/>
      <c r="AA5" s="21"/>
      <c r="AB5" s="21"/>
      <c r="AC5" s="21"/>
    </row>
    <row r="6" spans="2:29">
      <c r="B6" s="137" t="s">
        <v>13</v>
      </c>
      <c r="C6" s="137"/>
      <c r="D6" s="134">
        <f>+D57+D108+D159+D210+D261+D312+D363+D414+D465+D516</f>
        <v>0</v>
      </c>
      <c r="E6" s="135"/>
      <c r="F6" s="134">
        <f t="shared" si="1"/>
        <v>0</v>
      </c>
      <c r="G6" s="135"/>
      <c r="H6" s="134">
        <f t="shared" si="2"/>
        <v>0</v>
      </c>
      <c r="I6" s="135"/>
      <c r="J6" s="134">
        <f t="shared" si="3"/>
        <v>0</v>
      </c>
      <c r="K6" s="135"/>
      <c r="L6" s="134">
        <f t="shared" si="4"/>
        <v>0</v>
      </c>
      <c r="M6" s="135"/>
      <c r="N6" s="134">
        <f t="shared" si="5"/>
        <v>0</v>
      </c>
      <c r="O6" s="135"/>
      <c r="P6" s="134">
        <f t="shared" ref="P6:P20" si="6">+J6-L6</f>
        <v>0</v>
      </c>
      <c r="Q6" s="135"/>
      <c r="R6" s="7"/>
      <c r="W6" s="21"/>
      <c r="X6" s="21"/>
      <c r="Y6" s="21"/>
      <c r="Z6" s="21"/>
      <c r="AA6" s="21"/>
      <c r="AB6" s="21"/>
      <c r="AC6" s="21"/>
    </row>
    <row r="7" spans="2:29">
      <c r="B7" s="137" t="s">
        <v>14</v>
      </c>
      <c r="C7" s="137"/>
      <c r="D7" s="134">
        <f t="shared" si="0"/>
        <v>30802516</v>
      </c>
      <c r="E7" s="135"/>
      <c r="F7" s="134">
        <f t="shared" si="1"/>
        <v>0</v>
      </c>
      <c r="G7" s="135"/>
      <c r="H7" s="134">
        <f t="shared" si="2"/>
        <v>383455</v>
      </c>
      <c r="I7" s="135"/>
      <c r="J7" s="134">
        <f t="shared" si="3"/>
        <v>30419061</v>
      </c>
      <c r="K7" s="135"/>
      <c r="L7" s="134">
        <f t="shared" si="4"/>
        <v>26797050</v>
      </c>
      <c r="M7" s="135"/>
      <c r="N7" s="134">
        <f t="shared" si="5"/>
        <v>367923</v>
      </c>
      <c r="O7" s="135"/>
      <c r="P7" s="134">
        <f t="shared" si="6"/>
        <v>3622011</v>
      </c>
      <c r="Q7" s="135"/>
      <c r="R7" s="7"/>
      <c r="W7" s="21"/>
      <c r="X7" s="21"/>
      <c r="Y7" s="21"/>
      <c r="Z7" s="21"/>
      <c r="AA7" s="21"/>
      <c r="AB7" s="21"/>
      <c r="AC7" s="21"/>
    </row>
    <row r="8" spans="2:29">
      <c r="B8" s="133" t="s">
        <v>15</v>
      </c>
      <c r="C8" s="133"/>
      <c r="D8" s="134">
        <f t="shared" si="0"/>
        <v>8507647</v>
      </c>
      <c r="E8" s="135"/>
      <c r="F8" s="134">
        <f t="shared" si="1"/>
        <v>0</v>
      </c>
      <c r="G8" s="135"/>
      <c r="H8" s="134">
        <f t="shared" si="2"/>
        <v>291216</v>
      </c>
      <c r="I8" s="135"/>
      <c r="J8" s="134">
        <f t="shared" si="3"/>
        <v>8216431</v>
      </c>
      <c r="K8" s="135"/>
      <c r="L8" s="134">
        <f t="shared" si="4"/>
        <v>7984618</v>
      </c>
      <c r="M8" s="135"/>
      <c r="N8" s="134">
        <f t="shared" si="5"/>
        <v>40935</v>
      </c>
      <c r="O8" s="135"/>
      <c r="P8" s="134">
        <f t="shared" si="6"/>
        <v>231813</v>
      </c>
      <c r="Q8" s="135"/>
      <c r="R8" s="7"/>
      <c r="W8" s="21"/>
      <c r="X8" s="21"/>
      <c r="Y8" s="21"/>
      <c r="Z8" s="21"/>
      <c r="AA8" s="21"/>
      <c r="AB8" s="21"/>
      <c r="AC8" s="21"/>
    </row>
    <row r="9" spans="2:29">
      <c r="B9" s="141" t="s">
        <v>16</v>
      </c>
      <c r="C9" s="141"/>
      <c r="D9" s="134">
        <f t="shared" si="0"/>
        <v>0</v>
      </c>
      <c r="E9" s="135"/>
      <c r="F9" s="134">
        <f t="shared" si="1"/>
        <v>0</v>
      </c>
      <c r="G9" s="135"/>
      <c r="H9" s="134">
        <f t="shared" si="2"/>
        <v>0</v>
      </c>
      <c r="I9" s="135"/>
      <c r="J9" s="134">
        <f t="shared" si="3"/>
        <v>0</v>
      </c>
      <c r="K9" s="135"/>
      <c r="L9" s="134">
        <f t="shared" si="4"/>
        <v>0</v>
      </c>
      <c r="M9" s="135"/>
      <c r="N9" s="134">
        <f t="shared" si="5"/>
        <v>0</v>
      </c>
      <c r="O9" s="135"/>
      <c r="P9" s="134">
        <f t="shared" si="6"/>
        <v>0</v>
      </c>
      <c r="Q9" s="135"/>
      <c r="R9" s="7"/>
      <c r="W9" s="21"/>
      <c r="X9" s="21"/>
      <c r="Y9" s="21"/>
      <c r="Z9" s="21"/>
      <c r="AA9" s="21"/>
      <c r="AB9" s="21"/>
      <c r="AC9" s="21"/>
    </row>
    <row r="10" spans="2:29">
      <c r="B10" s="140" t="s">
        <v>17</v>
      </c>
      <c r="C10" s="140"/>
      <c r="D10" s="134">
        <f t="shared" si="0"/>
        <v>0</v>
      </c>
      <c r="E10" s="135"/>
      <c r="F10" s="134">
        <f t="shared" si="1"/>
        <v>0</v>
      </c>
      <c r="G10" s="135"/>
      <c r="H10" s="134">
        <f t="shared" si="2"/>
        <v>0</v>
      </c>
      <c r="I10" s="135"/>
      <c r="J10" s="134">
        <f t="shared" si="3"/>
        <v>0</v>
      </c>
      <c r="K10" s="135"/>
      <c r="L10" s="134">
        <f t="shared" si="4"/>
        <v>0</v>
      </c>
      <c r="M10" s="135"/>
      <c r="N10" s="134">
        <f t="shared" si="5"/>
        <v>0</v>
      </c>
      <c r="O10" s="135"/>
      <c r="P10" s="134">
        <f t="shared" si="6"/>
        <v>0</v>
      </c>
      <c r="Q10" s="135"/>
      <c r="R10" s="7"/>
      <c r="W10" s="21"/>
      <c r="X10" s="21"/>
      <c r="Y10" s="21"/>
      <c r="Z10" s="21"/>
      <c r="AA10" s="21"/>
      <c r="AB10" s="21"/>
      <c r="AC10" s="21"/>
    </row>
    <row r="11" spans="2:29">
      <c r="B11" s="141" t="s">
        <v>18</v>
      </c>
      <c r="C11" s="141"/>
      <c r="D11" s="134">
        <f t="shared" si="0"/>
        <v>0</v>
      </c>
      <c r="E11" s="135"/>
      <c r="F11" s="134">
        <f t="shared" si="1"/>
        <v>0</v>
      </c>
      <c r="G11" s="135"/>
      <c r="H11" s="134">
        <f t="shared" si="2"/>
        <v>0</v>
      </c>
      <c r="I11" s="135"/>
      <c r="J11" s="134">
        <f t="shared" si="3"/>
        <v>0</v>
      </c>
      <c r="K11" s="135"/>
      <c r="L11" s="134">
        <f t="shared" si="4"/>
        <v>0</v>
      </c>
      <c r="M11" s="135"/>
      <c r="N11" s="134">
        <f t="shared" si="5"/>
        <v>0</v>
      </c>
      <c r="O11" s="135"/>
      <c r="P11" s="134">
        <f t="shared" si="6"/>
        <v>0</v>
      </c>
      <c r="Q11" s="135"/>
      <c r="R11" s="7"/>
      <c r="W11" s="21"/>
      <c r="X11" s="21"/>
      <c r="Y11" s="21"/>
      <c r="Z11" s="21"/>
      <c r="AA11" s="21"/>
      <c r="AB11" s="21"/>
      <c r="AC11" s="21"/>
    </row>
    <row r="12" spans="2:29">
      <c r="B12" s="137" t="s">
        <v>19</v>
      </c>
      <c r="C12" s="137"/>
      <c r="D12" s="134">
        <f t="shared" si="0"/>
        <v>0</v>
      </c>
      <c r="E12" s="135"/>
      <c r="F12" s="134">
        <f t="shared" si="1"/>
        <v>0</v>
      </c>
      <c r="G12" s="135"/>
      <c r="H12" s="134">
        <f t="shared" si="2"/>
        <v>0</v>
      </c>
      <c r="I12" s="135"/>
      <c r="J12" s="134">
        <f t="shared" si="3"/>
        <v>0</v>
      </c>
      <c r="K12" s="135"/>
      <c r="L12" s="134">
        <f t="shared" si="4"/>
        <v>0</v>
      </c>
      <c r="M12" s="135"/>
      <c r="N12" s="134">
        <f t="shared" si="5"/>
        <v>0</v>
      </c>
      <c r="O12" s="135"/>
      <c r="P12" s="134">
        <f>+J12-L12</f>
        <v>0</v>
      </c>
      <c r="Q12" s="135"/>
      <c r="R12" s="7"/>
      <c r="W12" s="21"/>
      <c r="X12" s="21"/>
      <c r="Y12" s="21"/>
      <c r="Z12" s="21"/>
      <c r="AA12" s="21"/>
      <c r="AB12" s="21"/>
      <c r="AC12" s="21"/>
    </row>
    <row r="13" spans="2:29">
      <c r="B13" s="137" t="s">
        <v>20</v>
      </c>
      <c r="C13" s="137"/>
      <c r="D13" s="134">
        <f t="shared" si="0"/>
        <v>0</v>
      </c>
      <c r="E13" s="135"/>
      <c r="F13" s="134">
        <f t="shared" si="1"/>
        <v>0</v>
      </c>
      <c r="G13" s="135"/>
      <c r="H13" s="134">
        <f t="shared" si="2"/>
        <v>0</v>
      </c>
      <c r="I13" s="135"/>
      <c r="J13" s="134">
        <f t="shared" si="3"/>
        <v>0</v>
      </c>
      <c r="K13" s="135"/>
      <c r="L13" s="134">
        <f t="shared" si="4"/>
        <v>0</v>
      </c>
      <c r="M13" s="135"/>
      <c r="N13" s="134">
        <f t="shared" si="5"/>
        <v>0</v>
      </c>
      <c r="O13" s="135"/>
      <c r="P13" s="134">
        <f t="shared" si="6"/>
        <v>0</v>
      </c>
      <c r="Q13" s="135"/>
      <c r="R13" s="7"/>
      <c r="W13" s="21"/>
      <c r="X13" s="21"/>
      <c r="Y13" s="21"/>
      <c r="Z13" s="21"/>
      <c r="AA13" s="21"/>
      <c r="AB13" s="21"/>
      <c r="AC13" s="21"/>
    </row>
    <row r="14" spans="2:29">
      <c r="B14" s="142" t="s">
        <v>21</v>
      </c>
      <c r="C14" s="142"/>
      <c r="D14" s="134">
        <f>+SUM(D15:E19)</f>
        <v>46081135509</v>
      </c>
      <c r="E14" s="135"/>
      <c r="F14" s="134">
        <f>+SUM(F15:G19)</f>
        <v>907147557</v>
      </c>
      <c r="G14" s="135"/>
      <c r="H14" s="134">
        <f>+SUM(H15:I19)</f>
        <v>238216774</v>
      </c>
      <c r="I14" s="135"/>
      <c r="J14" s="134">
        <f t="shared" si="3"/>
        <v>46750066292</v>
      </c>
      <c r="K14" s="135"/>
      <c r="L14" s="134">
        <f>+SUM(L15:M19)</f>
        <v>13016364712</v>
      </c>
      <c r="M14" s="135"/>
      <c r="N14" s="134">
        <f>+SUM(N15:O19)</f>
        <v>1171409230</v>
      </c>
      <c r="O14" s="135"/>
      <c r="P14" s="134">
        <f t="shared" si="6"/>
        <v>33733701580</v>
      </c>
      <c r="Q14" s="135"/>
      <c r="R14" s="7"/>
      <c r="W14" s="21"/>
      <c r="X14" s="21"/>
      <c r="Y14" s="21"/>
      <c r="Z14" s="21"/>
      <c r="AA14" s="21"/>
      <c r="AB14" s="21"/>
      <c r="AC14" s="21"/>
    </row>
    <row r="15" spans="2:29">
      <c r="B15" s="133" t="s">
        <v>22</v>
      </c>
      <c r="C15" s="133"/>
      <c r="D15" s="134">
        <f t="shared" ref="D15:D20" si="7">+D66+D117+D168+D219+D270+D321+D372+D423+D474+D525</f>
        <v>541200919</v>
      </c>
      <c r="E15" s="135"/>
      <c r="F15" s="134">
        <f t="shared" ref="F15:F20" si="8">+F66+F117+F168+F219+F270+F321+F372+F423+F474+F525</f>
        <v>0</v>
      </c>
      <c r="G15" s="135"/>
      <c r="H15" s="134">
        <f t="shared" ref="H15:H20" si="9">+H66+H117+H168+H219+H270+H321+H372+H423+H474+H525</f>
        <v>0</v>
      </c>
      <c r="I15" s="135"/>
      <c r="J15" s="134">
        <f t="shared" si="3"/>
        <v>541200919</v>
      </c>
      <c r="K15" s="135"/>
      <c r="L15" s="134">
        <f t="shared" ref="L15:L20" si="10">+L66+L117+L168+L219+L270+L321+L372+L423+L474+L525</f>
        <v>0</v>
      </c>
      <c r="M15" s="135"/>
      <c r="N15" s="134">
        <f t="shared" ref="N15:N20" si="11">+N66+N117+N168+N219+N270+N321+N372+N423+N474+N525</f>
        <v>0</v>
      </c>
      <c r="O15" s="135"/>
      <c r="P15" s="134">
        <f t="shared" si="6"/>
        <v>541200919</v>
      </c>
      <c r="Q15" s="135"/>
      <c r="R15" s="7"/>
      <c r="W15" s="21"/>
      <c r="X15" s="21"/>
      <c r="Y15" s="21"/>
      <c r="Z15" s="21"/>
      <c r="AA15" s="21"/>
      <c r="AB15" s="21"/>
      <c r="AC15" s="21"/>
    </row>
    <row r="16" spans="2:29">
      <c r="B16" s="137" t="s">
        <v>23</v>
      </c>
      <c r="C16" s="137"/>
      <c r="D16" s="134">
        <f t="shared" si="7"/>
        <v>2245312689</v>
      </c>
      <c r="E16" s="135"/>
      <c r="F16" s="134">
        <f t="shared" si="8"/>
        <v>0</v>
      </c>
      <c r="G16" s="135"/>
      <c r="H16" s="134">
        <f t="shared" si="9"/>
        <v>0</v>
      </c>
      <c r="I16" s="135"/>
      <c r="J16" s="134">
        <f t="shared" si="3"/>
        <v>2245312689</v>
      </c>
      <c r="K16" s="135"/>
      <c r="L16" s="134">
        <f t="shared" si="10"/>
        <v>648361291</v>
      </c>
      <c r="M16" s="135"/>
      <c r="N16" s="134">
        <f t="shared" si="11"/>
        <v>52709097</v>
      </c>
      <c r="O16" s="135"/>
      <c r="P16" s="134">
        <f t="shared" si="6"/>
        <v>1596951398</v>
      </c>
      <c r="Q16" s="135"/>
      <c r="R16" s="7"/>
      <c r="W16" s="21"/>
      <c r="X16" s="21"/>
      <c r="Y16" s="21"/>
      <c r="Z16" s="21"/>
      <c r="AA16" s="21"/>
      <c r="AB16" s="21"/>
      <c r="AC16" s="21"/>
    </row>
    <row r="17" spans="2:34">
      <c r="B17" s="133" t="s">
        <v>15</v>
      </c>
      <c r="C17" s="133"/>
      <c r="D17" s="134">
        <f t="shared" si="7"/>
        <v>42735463669</v>
      </c>
      <c r="E17" s="135"/>
      <c r="F17" s="134">
        <f t="shared" si="8"/>
        <v>764134966</v>
      </c>
      <c r="G17" s="135"/>
      <c r="H17" s="134">
        <f t="shared" si="9"/>
        <v>18085205</v>
      </c>
      <c r="I17" s="135"/>
      <c r="J17" s="134">
        <f t="shared" si="3"/>
        <v>43481513430</v>
      </c>
      <c r="K17" s="135"/>
      <c r="L17" s="134">
        <f t="shared" si="10"/>
        <v>12368003421</v>
      </c>
      <c r="M17" s="135"/>
      <c r="N17" s="134">
        <f t="shared" si="11"/>
        <v>1118700133</v>
      </c>
      <c r="O17" s="135"/>
      <c r="P17" s="134">
        <f t="shared" si="6"/>
        <v>31113510009</v>
      </c>
      <c r="Q17" s="135"/>
      <c r="R17" s="7"/>
      <c r="W17" s="21"/>
      <c r="X17" s="21"/>
      <c r="Y17" s="21"/>
      <c r="Z17" s="21"/>
      <c r="AA17" s="21"/>
      <c r="AB17" s="21"/>
      <c r="AC17" s="21"/>
    </row>
    <row r="18" spans="2:34">
      <c r="B18" s="133" t="s">
        <v>19</v>
      </c>
      <c r="C18" s="133"/>
      <c r="D18" s="134">
        <f t="shared" si="7"/>
        <v>0</v>
      </c>
      <c r="E18" s="135"/>
      <c r="F18" s="134">
        <f t="shared" si="8"/>
        <v>0</v>
      </c>
      <c r="G18" s="135"/>
      <c r="H18" s="134">
        <f t="shared" si="9"/>
        <v>0</v>
      </c>
      <c r="I18" s="135"/>
      <c r="J18" s="134">
        <f t="shared" si="3"/>
        <v>0</v>
      </c>
      <c r="K18" s="135"/>
      <c r="L18" s="134">
        <f t="shared" si="10"/>
        <v>0</v>
      </c>
      <c r="M18" s="135"/>
      <c r="N18" s="134">
        <f t="shared" si="11"/>
        <v>0</v>
      </c>
      <c r="O18" s="135"/>
      <c r="P18" s="134">
        <f t="shared" si="6"/>
        <v>0</v>
      </c>
      <c r="Q18" s="135"/>
      <c r="R18" s="7"/>
      <c r="W18" s="21"/>
      <c r="X18" s="21"/>
      <c r="Y18" s="21"/>
      <c r="Z18" s="21"/>
      <c r="AA18" s="21"/>
      <c r="AB18" s="21"/>
      <c r="AC18" s="21"/>
    </row>
    <row r="19" spans="2:34">
      <c r="B19" s="137" t="s">
        <v>20</v>
      </c>
      <c r="C19" s="137"/>
      <c r="D19" s="134">
        <f t="shared" si="7"/>
        <v>559158232</v>
      </c>
      <c r="E19" s="135"/>
      <c r="F19" s="134">
        <f>+F70+F121+F172+F223+F274+F325+F376+F427+F478+F529</f>
        <v>143012591</v>
      </c>
      <c r="G19" s="135"/>
      <c r="H19" s="134">
        <f t="shared" si="9"/>
        <v>220131569</v>
      </c>
      <c r="I19" s="135"/>
      <c r="J19" s="134">
        <f t="shared" si="3"/>
        <v>482039254</v>
      </c>
      <c r="K19" s="135"/>
      <c r="L19" s="134">
        <f t="shared" si="10"/>
        <v>0</v>
      </c>
      <c r="M19" s="135"/>
      <c r="N19" s="134">
        <f t="shared" si="11"/>
        <v>0</v>
      </c>
      <c r="O19" s="135"/>
      <c r="P19" s="134">
        <f>+J19-L19</f>
        <v>482039254</v>
      </c>
      <c r="Q19" s="135"/>
      <c r="R19" s="7"/>
      <c r="W19" s="21"/>
      <c r="X19" s="21"/>
      <c r="Y19" s="21"/>
      <c r="Z19" s="21"/>
      <c r="AA19" s="21"/>
      <c r="AB19" s="21"/>
      <c r="AC19" s="21"/>
    </row>
    <row r="20" spans="2:34">
      <c r="B20" s="133" t="s">
        <v>24</v>
      </c>
      <c r="C20" s="133"/>
      <c r="D20" s="134">
        <f t="shared" si="7"/>
        <v>9579160195</v>
      </c>
      <c r="E20" s="135"/>
      <c r="F20" s="134">
        <f t="shared" si="8"/>
        <v>444183733</v>
      </c>
      <c r="G20" s="135"/>
      <c r="H20" s="134">
        <f t="shared" si="9"/>
        <v>89087757</v>
      </c>
      <c r="I20" s="135"/>
      <c r="J20" s="134">
        <f t="shared" si="3"/>
        <v>9934256171</v>
      </c>
      <c r="K20" s="135"/>
      <c r="L20" s="134">
        <f t="shared" si="10"/>
        <v>6182708731</v>
      </c>
      <c r="M20" s="135"/>
      <c r="N20" s="134">
        <f t="shared" si="11"/>
        <v>333587711</v>
      </c>
      <c r="O20" s="135"/>
      <c r="P20" s="134">
        <f t="shared" si="6"/>
        <v>3751547440</v>
      </c>
      <c r="Q20" s="135"/>
      <c r="R20" s="7"/>
      <c r="W20" s="21"/>
      <c r="X20" s="21"/>
      <c r="Y20" s="21"/>
      <c r="Z20" s="21"/>
      <c r="AA20" s="21"/>
      <c r="AB20" s="21"/>
      <c r="AC20" s="21"/>
    </row>
    <row r="21" spans="2:34">
      <c r="B21" s="143" t="s">
        <v>25</v>
      </c>
      <c r="C21" s="144"/>
      <c r="D21" s="134">
        <f>+D4+D14+D20</f>
        <v>55699605867</v>
      </c>
      <c r="E21" s="135"/>
      <c r="F21" s="134">
        <f>+F4+F14+F20</f>
        <v>1351331290</v>
      </c>
      <c r="G21" s="135"/>
      <c r="H21" s="134">
        <f>+H4+H14+H20</f>
        <v>327979202</v>
      </c>
      <c r="I21" s="135"/>
      <c r="J21" s="134">
        <f>+D21+F21-H21</f>
        <v>56722957955</v>
      </c>
      <c r="K21" s="135"/>
      <c r="L21" s="134">
        <f>+L4+L14+L20</f>
        <v>19233855111</v>
      </c>
      <c r="M21" s="135"/>
      <c r="N21" s="134">
        <f>+N4+N14+N20</f>
        <v>1505405799</v>
      </c>
      <c r="O21" s="135"/>
      <c r="P21" s="134">
        <f>+J21-L21</f>
        <v>37489102844</v>
      </c>
      <c r="Q21" s="135"/>
      <c r="R21" s="7"/>
      <c r="U21" s="22">
        <f>+P21-P72-P123-P174-P225-P276-P327-P378-P429-P480-P531</f>
        <v>0</v>
      </c>
      <c r="W21" s="21"/>
      <c r="X21" s="21"/>
      <c r="Y21" s="21"/>
      <c r="Z21" s="21"/>
      <c r="AA21" s="21"/>
      <c r="AB21" s="21"/>
      <c r="AC21" s="21"/>
    </row>
    <row r="22" spans="2:34"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10"/>
      <c r="O22" s="10"/>
      <c r="P22" s="11"/>
      <c r="Q22" s="11"/>
      <c r="R22" s="11"/>
    </row>
    <row r="23" spans="2:34">
      <c r="C23" s="12"/>
      <c r="D23" s="13"/>
      <c r="E23" s="13"/>
      <c r="F23" s="13"/>
      <c r="G23" s="13"/>
      <c r="H23" s="13"/>
      <c r="I23" s="13"/>
      <c r="J23" s="13"/>
      <c r="K23" s="197" t="s">
        <v>415</v>
      </c>
      <c r="L23" s="197"/>
      <c r="M23" s="197"/>
      <c r="N23" s="104"/>
      <c r="O23" s="104"/>
      <c r="R23" s="100"/>
      <c r="X23" s="13"/>
      <c r="Y23" s="13"/>
      <c r="Z23" s="13"/>
      <c r="AA23" s="13"/>
      <c r="AB23" s="13"/>
      <c r="AC23" s="13"/>
      <c r="AD23" s="101"/>
      <c r="AE23" s="106"/>
      <c r="AF23" s="100"/>
      <c r="AG23" s="97"/>
      <c r="AH23" s="100"/>
    </row>
    <row r="24" spans="2:34">
      <c r="C24" s="12"/>
      <c r="D24" s="13"/>
      <c r="E24" s="13"/>
      <c r="F24" s="13"/>
      <c r="G24" s="13"/>
      <c r="H24" s="13"/>
      <c r="I24" s="13"/>
      <c r="J24" s="13"/>
      <c r="K24" s="105"/>
      <c r="L24" s="194" t="s">
        <v>410</v>
      </c>
      <c r="M24" s="195"/>
      <c r="N24" s="134">
        <f>+N75+N126+N177+N228+N279+N330+N381+N432+N483+N534</f>
        <v>44106010</v>
      </c>
      <c r="O24" s="135"/>
      <c r="R24" s="100"/>
      <c r="X24" s="13"/>
      <c r="Y24" s="13"/>
      <c r="Z24" s="13"/>
      <c r="AA24" s="13"/>
      <c r="AB24" s="13"/>
      <c r="AC24" s="13"/>
      <c r="AD24" s="13"/>
      <c r="AE24" s="102"/>
      <c r="AF24" s="100"/>
      <c r="AG24" s="97"/>
      <c r="AH24" s="100"/>
    </row>
    <row r="25" spans="2:34"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R25" s="103"/>
      <c r="X25" s="13"/>
      <c r="Y25" s="13"/>
      <c r="Z25" s="13"/>
      <c r="AA25" s="13"/>
      <c r="AB25" s="13"/>
      <c r="AC25" s="13"/>
      <c r="AD25" s="13"/>
      <c r="AE25" s="13"/>
      <c r="AG25" s="97"/>
      <c r="AH25" s="103"/>
    </row>
    <row r="26" spans="2:34"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34" ht="16.5">
      <c r="B27" s="14" t="s">
        <v>26</v>
      </c>
      <c r="C27" s="1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R27" s="1" t="s">
        <v>0</v>
      </c>
    </row>
    <row r="28" spans="2:34">
      <c r="B28" s="130" t="s">
        <v>5</v>
      </c>
      <c r="C28" s="130"/>
      <c r="D28" s="130" t="s">
        <v>27</v>
      </c>
      <c r="E28" s="130"/>
      <c r="F28" s="130" t="s">
        <v>28</v>
      </c>
      <c r="G28" s="130"/>
      <c r="H28" s="130" t="s">
        <v>29</v>
      </c>
      <c r="I28" s="130"/>
      <c r="J28" s="130" t="s">
        <v>30</v>
      </c>
      <c r="K28" s="130"/>
      <c r="L28" s="130" t="s">
        <v>31</v>
      </c>
      <c r="M28" s="130"/>
      <c r="N28" s="130" t="s">
        <v>32</v>
      </c>
      <c r="O28" s="130"/>
      <c r="P28" s="130" t="s">
        <v>33</v>
      </c>
      <c r="Q28" s="130"/>
      <c r="R28" s="130" t="s">
        <v>34</v>
      </c>
    </row>
    <row r="29" spans="2:34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2:34">
      <c r="B30" s="145" t="s">
        <v>11</v>
      </c>
      <c r="C30" s="146"/>
      <c r="D30" s="169">
        <f>+SUM(D31:E39)</f>
        <v>0</v>
      </c>
      <c r="E30" s="170"/>
      <c r="F30" s="169">
        <f>+SUM(F31:G39)</f>
        <v>0</v>
      </c>
      <c r="G30" s="170"/>
      <c r="H30" s="169">
        <f>+SUM(H31:I39)</f>
        <v>0</v>
      </c>
      <c r="I30" s="170"/>
      <c r="J30" s="169">
        <f>+SUM(J31:K39)</f>
        <v>0</v>
      </c>
      <c r="K30" s="170"/>
      <c r="L30" s="169">
        <f>+SUM(L31:M39)</f>
        <v>0</v>
      </c>
      <c r="M30" s="170"/>
      <c r="N30" s="169">
        <f>+SUM(N31:O39)</f>
        <v>0</v>
      </c>
      <c r="O30" s="170"/>
      <c r="P30" s="134">
        <f>+SUM(P31:Q39)</f>
        <v>0</v>
      </c>
      <c r="Q30" s="135"/>
      <c r="R30" s="23">
        <f t="shared" ref="R30:R46" si="12">+SUM(D30:Q30)</f>
        <v>0</v>
      </c>
    </row>
    <row r="31" spans="2:34">
      <c r="B31" s="137" t="s">
        <v>22</v>
      </c>
      <c r="C31" s="137"/>
      <c r="D31" s="134">
        <f t="shared" ref="D31:D39" si="13">+D82+D133+D184+D235+D286+D337+D388+D439+D490+D541</f>
        <v>0</v>
      </c>
      <c r="E31" s="135"/>
      <c r="F31" s="134">
        <f t="shared" ref="F31:F39" si="14">+F82+F133+F184+F235+F286+F337+F388+F439+F490+F541</f>
        <v>0</v>
      </c>
      <c r="G31" s="135"/>
      <c r="H31" s="134">
        <f t="shared" ref="H31:H39" si="15">+H82+H133+H184+H235+H286+H337+H388+H439+H490+H541</f>
        <v>0</v>
      </c>
      <c r="I31" s="135"/>
      <c r="J31" s="134">
        <f t="shared" ref="J31:J39" si="16">+J82+J133+J184+J235+J286+J337+J388+J439+J490+J541</f>
        <v>0</v>
      </c>
      <c r="K31" s="135"/>
      <c r="L31" s="134">
        <f t="shared" ref="L31:L39" si="17">+L82+L133+L184+L235+L286+L337+L388+L439+L490+L541</f>
        <v>0</v>
      </c>
      <c r="M31" s="135"/>
      <c r="N31" s="134">
        <f t="shared" ref="N31:N39" si="18">+N82+N133+N184+N235+N286+N337+N388+N439+N490+N541</f>
        <v>0</v>
      </c>
      <c r="O31" s="135"/>
      <c r="P31" s="134">
        <f t="shared" ref="P31:P39" si="19">+P82+P133+P184+P235+P286+P337+P388+P439+P490+P541</f>
        <v>0</v>
      </c>
      <c r="Q31" s="135"/>
      <c r="R31" s="23">
        <f t="shared" si="12"/>
        <v>0</v>
      </c>
    </row>
    <row r="32" spans="2:34">
      <c r="B32" s="137" t="s">
        <v>13</v>
      </c>
      <c r="C32" s="137"/>
      <c r="D32" s="134">
        <f t="shared" si="13"/>
        <v>0</v>
      </c>
      <c r="E32" s="135"/>
      <c r="F32" s="134">
        <f t="shared" si="14"/>
        <v>0</v>
      </c>
      <c r="G32" s="135"/>
      <c r="H32" s="134">
        <f t="shared" si="15"/>
        <v>0</v>
      </c>
      <c r="I32" s="135"/>
      <c r="J32" s="134">
        <f t="shared" si="16"/>
        <v>0</v>
      </c>
      <c r="K32" s="135"/>
      <c r="L32" s="134">
        <f t="shared" si="17"/>
        <v>0</v>
      </c>
      <c r="M32" s="135"/>
      <c r="N32" s="134">
        <f t="shared" si="18"/>
        <v>0</v>
      </c>
      <c r="O32" s="135"/>
      <c r="P32" s="134">
        <f t="shared" si="19"/>
        <v>0</v>
      </c>
      <c r="Q32" s="135"/>
      <c r="R32" s="23">
        <f t="shared" si="12"/>
        <v>0</v>
      </c>
    </row>
    <row r="33" spans="2:21">
      <c r="B33" s="133" t="s">
        <v>14</v>
      </c>
      <c r="C33" s="133"/>
      <c r="D33" s="134">
        <f t="shared" si="13"/>
        <v>0</v>
      </c>
      <c r="E33" s="135"/>
      <c r="F33" s="134">
        <f t="shared" si="14"/>
        <v>0</v>
      </c>
      <c r="G33" s="135"/>
      <c r="H33" s="134">
        <f t="shared" si="15"/>
        <v>0</v>
      </c>
      <c r="I33" s="135"/>
      <c r="J33" s="134">
        <f t="shared" si="16"/>
        <v>0</v>
      </c>
      <c r="K33" s="135"/>
      <c r="L33" s="134">
        <f t="shared" si="17"/>
        <v>0</v>
      </c>
      <c r="M33" s="135"/>
      <c r="N33" s="134">
        <f t="shared" si="18"/>
        <v>0</v>
      </c>
      <c r="O33" s="135"/>
      <c r="P33" s="134">
        <f t="shared" si="19"/>
        <v>0</v>
      </c>
      <c r="Q33" s="135"/>
      <c r="R33" s="23">
        <f t="shared" si="12"/>
        <v>0</v>
      </c>
    </row>
    <row r="34" spans="2:21">
      <c r="B34" s="137" t="s">
        <v>15</v>
      </c>
      <c r="C34" s="137"/>
      <c r="D34" s="134">
        <f t="shared" si="13"/>
        <v>0</v>
      </c>
      <c r="E34" s="135"/>
      <c r="F34" s="134">
        <f t="shared" si="14"/>
        <v>0</v>
      </c>
      <c r="G34" s="135"/>
      <c r="H34" s="134">
        <f t="shared" si="15"/>
        <v>0</v>
      </c>
      <c r="I34" s="135"/>
      <c r="J34" s="134">
        <f t="shared" si="16"/>
        <v>0</v>
      </c>
      <c r="K34" s="135"/>
      <c r="L34" s="134">
        <f t="shared" si="17"/>
        <v>0</v>
      </c>
      <c r="M34" s="135"/>
      <c r="N34" s="134">
        <f t="shared" si="18"/>
        <v>0</v>
      </c>
      <c r="O34" s="135"/>
      <c r="P34" s="134">
        <f t="shared" si="19"/>
        <v>0</v>
      </c>
      <c r="Q34" s="135"/>
      <c r="R34" s="23">
        <f t="shared" si="12"/>
        <v>0</v>
      </c>
    </row>
    <row r="35" spans="2:21">
      <c r="B35" s="141" t="s">
        <v>16</v>
      </c>
      <c r="C35" s="141"/>
      <c r="D35" s="134">
        <f t="shared" si="13"/>
        <v>0</v>
      </c>
      <c r="E35" s="135"/>
      <c r="F35" s="134">
        <f t="shared" si="14"/>
        <v>0</v>
      </c>
      <c r="G35" s="135"/>
      <c r="H35" s="134">
        <f t="shared" si="15"/>
        <v>0</v>
      </c>
      <c r="I35" s="135"/>
      <c r="J35" s="134">
        <f t="shared" si="16"/>
        <v>0</v>
      </c>
      <c r="K35" s="135"/>
      <c r="L35" s="134">
        <f t="shared" si="17"/>
        <v>0</v>
      </c>
      <c r="M35" s="135"/>
      <c r="N35" s="134">
        <f t="shared" si="18"/>
        <v>0</v>
      </c>
      <c r="O35" s="135"/>
      <c r="P35" s="134">
        <f t="shared" si="19"/>
        <v>0</v>
      </c>
      <c r="Q35" s="135"/>
      <c r="R35" s="23">
        <f t="shared" si="12"/>
        <v>0</v>
      </c>
    </row>
    <row r="36" spans="2:21">
      <c r="B36" s="140" t="s">
        <v>17</v>
      </c>
      <c r="C36" s="140"/>
      <c r="D36" s="134">
        <f t="shared" si="13"/>
        <v>0</v>
      </c>
      <c r="E36" s="135"/>
      <c r="F36" s="134">
        <f t="shared" si="14"/>
        <v>0</v>
      </c>
      <c r="G36" s="135"/>
      <c r="H36" s="134">
        <f t="shared" si="15"/>
        <v>0</v>
      </c>
      <c r="I36" s="135"/>
      <c r="J36" s="134">
        <f t="shared" si="16"/>
        <v>0</v>
      </c>
      <c r="K36" s="135"/>
      <c r="L36" s="134">
        <f t="shared" si="17"/>
        <v>0</v>
      </c>
      <c r="M36" s="135"/>
      <c r="N36" s="134">
        <f t="shared" si="18"/>
        <v>0</v>
      </c>
      <c r="O36" s="135"/>
      <c r="P36" s="134">
        <f t="shared" si="19"/>
        <v>0</v>
      </c>
      <c r="Q36" s="135"/>
      <c r="R36" s="23">
        <f t="shared" si="12"/>
        <v>0</v>
      </c>
    </row>
    <row r="37" spans="2:21">
      <c r="B37" s="141" t="s">
        <v>18</v>
      </c>
      <c r="C37" s="141"/>
      <c r="D37" s="134">
        <f t="shared" si="13"/>
        <v>0</v>
      </c>
      <c r="E37" s="135"/>
      <c r="F37" s="134">
        <f t="shared" si="14"/>
        <v>0</v>
      </c>
      <c r="G37" s="135"/>
      <c r="H37" s="134">
        <f t="shared" si="15"/>
        <v>0</v>
      </c>
      <c r="I37" s="135"/>
      <c r="J37" s="134">
        <f t="shared" si="16"/>
        <v>0</v>
      </c>
      <c r="K37" s="135"/>
      <c r="L37" s="134">
        <f t="shared" si="17"/>
        <v>0</v>
      </c>
      <c r="M37" s="135"/>
      <c r="N37" s="134">
        <f t="shared" si="18"/>
        <v>0</v>
      </c>
      <c r="O37" s="135"/>
      <c r="P37" s="134">
        <f t="shared" si="19"/>
        <v>0</v>
      </c>
      <c r="Q37" s="135"/>
      <c r="R37" s="23">
        <f t="shared" si="12"/>
        <v>0</v>
      </c>
    </row>
    <row r="38" spans="2:21">
      <c r="B38" s="137" t="s">
        <v>19</v>
      </c>
      <c r="C38" s="137"/>
      <c r="D38" s="134">
        <f t="shared" si="13"/>
        <v>0</v>
      </c>
      <c r="E38" s="135"/>
      <c r="F38" s="134">
        <f t="shared" si="14"/>
        <v>0</v>
      </c>
      <c r="G38" s="135"/>
      <c r="H38" s="134">
        <f t="shared" si="15"/>
        <v>0</v>
      </c>
      <c r="I38" s="135"/>
      <c r="J38" s="134">
        <f t="shared" si="16"/>
        <v>0</v>
      </c>
      <c r="K38" s="135"/>
      <c r="L38" s="134">
        <f t="shared" si="17"/>
        <v>0</v>
      </c>
      <c r="M38" s="135"/>
      <c r="N38" s="134">
        <f t="shared" si="18"/>
        <v>0</v>
      </c>
      <c r="O38" s="135"/>
      <c r="P38" s="134">
        <f t="shared" si="19"/>
        <v>0</v>
      </c>
      <c r="Q38" s="135"/>
      <c r="R38" s="23">
        <f t="shared" si="12"/>
        <v>0</v>
      </c>
    </row>
    <row r="39" spans="2:21">
      <c r="B39" s="137" t="s">
        <v>20</v>
      </c>
      <c r="C39" s="137"/>
      <c r="D39" s="134">
        <f t="shared" si="13"/>
        <v>0</v>
      </c>
      <c r="E39" s="135"/>
      <c r="F39" s="134">
        <f t="shared" si="14"/>
        <v>0</v>
      </c>
      <c r="G39" s="135"/>
      <c r="H39" s="134">
        <f t="shared" si="15"/>
        <v>0</v>
      </c>
      <c r="I39" s="135"/>
      <c r="J39" s="134">
        <f t="shared" si="16"/>
        <v>0</v>
      </c>
      <c r="K39" s="135"/>
      <c r="L39" s="134">
        <f t="shared" si="17"/>
        <v>0</v>
      </c>
      <c r="M39" s="135"/>
      <c r="N39" s="134">
        <f t="shared" si="18"/>
        <v>0</v>
      </c>
      <c r="O39" s="135"/>
      <c r="P39" s="134">
        <f t="shared" si="19"/>
        <v>0</v>
      </c>
      <c r="Q39" s="135"/>
      <c r="R39" s="23">
        <f t="shared" si="12"/>
        <v>0</v>
      </c>
    </row>
    <row r="40" spans="2:21">
      <c r="B40" s="151" t="s">
        <v>21</v>
      </c>
      <c r="C40" s="152"/>
      <c r="D40" s="207">
        <f>+SUM(D41:E45)</f>
        <v>33733701580</v>
      </c>
      <c r="E40" s="170"/>
      <c r="F40" s="169">
        <f>+SUM(F41:G45)</f>
        <v>0</v>
      </c>
      <c r="G40" s="170"/>
      <c r="H40" s="169">
        <f>+SUM(H41:I45)</f>
        <v>0</v>
      </c>
      <c r="I40" s="170"/>
      <c r="J40" s="169">
        <f>+SUM(J41:K45)</f>
        <v>0</v>
      </c>
      <c r="K40" s="170"/>
      <c r="L40" s="169">
        <f>+SUM(L41:M45)</f>
        <v>0</v>
      </c>
      <c r="M40" s="170"/>
      <c r="N40" s="169">
        <f>+SUM(N41:O45)</f>
        <v>0</v>
      </c>
      <c r="O40" s="170"/>
      <c r="P40" s="134">
        <f>+SUM(P41:Q45)</f>
        <v>0</v>
      </c>
      <c r="Q40" s="135"/>
      <c r="R40" s="23">
        <f t="shared" si="12"/>
        <v>33733701580</v>
      </c>
      <c r="S40" s="16"/>
    </row>
    <row r="41" spans="2:21">
      <c r="B41" s="137" t="s">
        <v>22</v>
      </c>
      <c r="C41" s="137"/>
      <c r="D41" s="134">
        <f t="shared" ref="D41:D46" si="20">+D92+D143+D194+D245+D296+D347+D398+D449+D500+D551</f>
        <v>541200919</v>
      </c>
      <c r="E41" s="135"/>
      <c r="F41" s="134">
        <f t="shared" ref="F41:F46" si="21">+F92+F143+F194+F245+F296+F347+F398+F449+F500+F551</f>
        <v>0</v>
      </c>
      <c r="G41" s="135"/>
      <c r="H41" s="134">
        <f t="shared" ref="H41:H46" si="22">+H92+H143+H194+H245+H296+H347+H398+H449+H500+H551</f>
        <v>0</v>
      </c>
      <c r="I41" s="135"/>
      <c r="J41" s="134">
        <f t="shared" ref="J41:J46" si="23">+J92+J143+J194+J245+J296+J347+J398+J449+J500+J551</f>
        <v>0</v>
      </c>
      <c r="K41" s="135"/>
      <c r="L41" s="134">
        <f t="shared" ref="L41:L46" si="24">+L92+L143+L194+L245+L296+L347+L398+L449+L500+L551</f>
        <v>0</v>
      </c>
      <c r="M41" s="135"/>
      <c r="N41" s="134">
        <f t="shared" ref="N41:N46" si="25">+N92+N143+N194+N245+N296+N347+N398+N449+N500+N551</f>
        <v>0</v>
      </c>
      <c r="O41" s="135"/>
      <c r="P41" s="134">
        <f t="shared" ref="P41:P46" si="26">+P92+P143+P194+P245+P296+P347+P398+P449+P500+P551</f>
        <v>0</v>
      </c>
      <c r="Q41" s="135"/>
      <c r="R41" s="23">
        <f t="shared" si="12"/>
        <v>541200919</v>
      </c>
    </row>
    <row r="42" spans="2:21">
      <c r="B42" s="137" t="s">
        <v>23</v>
      </c>
      <c r="C42" s="137"/>
      <c r="D42" s="134">
        <f t="shared" si="20"/>
        <v>1596951398</v>
      </c>
      <c r="E42" s="135"/>
      <c r="F42" s="134">
        <f t="shared" si="21"/>
        <v>0</v>
      </c>
      <c r="G42" s="135"/>
      <c r="H42" s="134">
        <f t="shared" si="22"/>
        <v>0</v>
      </c>
      <c r="I42" s="135"/>
      <c r="J42" s="134">
        <f t="shared" si="23"/>
        <v>0</v>
      </c>
      <c r="K42" s="135"/>
      <c r="L42" s="134">
        <f t="shared" si="24"/>
        <v>0</v>
      </c>
      <c r="M42" s="135"/>
      <c r="N42" s="134">
        <f t="shared" si="25"/>
        <v>0</v>
      </c>
      <c r="O42" s="135"/>
      <c r="P42" s="134">
        <f t="shared" si="26"/>
        <v>0</v>
      </c>
      <c r="Q42" s="135"/>
      <c r="R42" s="23">
        <f t="shared" si="12"/>
        <v>1596951398</v>
      </c>
    </row>
    <row r="43" spans="2:21">
      <c r="B43" s="133" t="s">
        <v>15</v>
      </c>
      <c r="C43" s="133"/>
      <c r="D43" s="134">
        <f t="shared" si="20"/>
        <v>31113510009</v>
      </c>
      <c r="E43" s="135"/>
      <c r="F43" s="134">
        <f t="shared" si="21"/>
        <v>0</v>
      </c>
      <c r="G43" s="135"/>
      <c r="H43" s="134">
        <f t="shared" si="22"/>
        <v>0</v>
      </c>
      <c r="I43" s="135"/>
      <c r="J43" s="134">
        <f t="shared" si="23"/>
        <v>0</v>
      </c>
      <c r="K43" s="135"/>
      <c r="L43" s="134">
        <f t="shared" si="24"/>
        <v>0</v>
      </c>
      <c r="M43" s="135"/>
      <c r="N43" s="134">
        <f t="shared" si="25"/>
        <v>0</v>
      </c>
      <c r="O43" s="135"/>
      <c r="P43" s="134">
        <f t="shared" si="26"/>
        <v>0</v>
      </c>
      <c r="Q43" s="135"/>
      <c r="R43" s="23">
        <f t="shared" si="12"/>
        <v>31113510009</v>
      </c>
    </row>
    <row r="44" spans="2:21">
      <c r="B44" s="137" t="s">
        <v>19</v>
      </c>
      <c r="C44" s="137"/>
      <c r="D44" s="134">
        <f t="shared" si="20"/>
        <v>0</v>
      </c>
      <c r="E44" s="135"/>
      <c r="F44" s="134">
        <f t="shared" si="21"/>
        <v>0</v>
      </c>
      <c r="G44" s="135"/>
      <c r="H44" s="134">
        <f t="shared" si="22"/>
        <v>0</v>
      </c>
      <c r="I44" s="135"/>
      <c r="J44" s="134">
        <f t="shared" si="23"/>
        <v>0</v>
      </c>
      <c r="K44" s="135"/>
      <c r="L44" s="134">
        <f t="shared" si="24"/>
        <v>0</v>
      </c>
      <c r="M44" s="135"/>
      <c r="N44" s="134">
        <f t="shared" si="25"/>
        <v>0</v>
      </c>
      <c r="O44" s="135"/>
      <c r="P44" s="134">
        <f t="shared" si="26"/>
        <v>0</v>
      </c>
      <c r="Q44" s="135"/>
      <c r="R44" s="23">
        <f t="shared" si="12"/>
        <v>0</v>
      </c>
    </row>
    <row r="45" spans="2:21">
      <c r="B45" s="133" t="s">
        <v>20</v>
      </c>
      <c r="C45" s="133"/>
      <c r="D45" s="134">
        <f t="shared" si="20"/>
        <v>482039254</v>
      </c>
      <c r="E45" s="135"/>
      <c r="F45" s="134">
        <f t="shared" si="21"/>
        <v>0</v>
      </c>
      <c r="G45" s="135"/>
      <c r="H45" s="134">
        <f t="shared" si="22"/>
        <v>0</v>
      </c>
      <c r="I45" s="135"/>
      <c r="J45" s="134">
        <f t="shared" si="23"/>
        <v>0</v>
      </c>
      <c r="K45" s="135"/>
      <c r="L45" s="134">
        <f t="shared" si="24"/>
        <v>0</v>
      </c>
      <c r="M45" s="135"/>
      <c r="N45" s="134">
        <f t="shared" si="25"/>
        <v>0</v>
      </c>
      <c r="O45" s="135"/>
      <c r="P45" s="134">
        <f t="shared" si="26"/>
        <v>0</v>
      </c>
      <c r="Q45" s="135"/>
      <c r="R45" s="23">
        <f t="shared" si="12"/>
        <v>482039254</v>
      </c>
    </row>
    <row r="46" spans="2:21">
      <c r="B46" s="153" t="s">
        <v>24</v>
      </c>
      <c r="C46" s="154"/>
      <c r="D46" s="134">
        <f t="shared" si="20"/>
        <v>3747039743</v>
      </c>
      <c r="E46" s="135"/>
      <c r="F46" s="134">
        <f t="shared" si="21"/>
        <v>0</v>
      </c>
      <c r="G46" s="135"/>
      <c r="H46" s="134">
        <f t="shared" si="22"/>
        <v>0</v>
      </c>
      <c r="I46" s="135"/>
      <c r="J46" s="134">
        <f t="shared" si="23"/>
        <v>0</v>
      </c>
      <c r="K46" s="135"/>
      <c r="L46" s="134">
        <f t="shared" si="24"/>
        <v>0</v>
      </c>
      <c r="M46" s="135"/>
      <c r="N46" s="134">
        <f t="shared" si="25"/>
        <v>0</v>
      </c>
      <c r="O46" s="135"/>
      <c r="P46" s="134">
        <f t="shared" si="26"/>
        <v>0</v>
      </c>
      <c r="Q46" s="135"/>
      <c r="R46" s="23">
        <f t="shared" si="12"/>
        <v>3747039743</v>
      </c>
    </row>
    <row r="47" spans="2:21" ht="13.5" customHeight="1">
      <c r="B47" s="156" t="s">
        <v>34</v>
      </c>
      <c r="C47" s="156"/>
      <c r="D47" s="169">
        <f>+D30+D40+D46</f>
        <v>37480741323</v>
      </c>
      <c r="E47" s="170"/>
      <c r="F47" s="169">
        <f>+F30+F40+F46</f>
        <v>0</v>
      </c>
      <c r="G47" s="170"/>
      <c r="H47" s="169">
        <f>+H30+H40+H46</f>
        <v>0</v>
      </c>
      <c r="I47" s="170"/>
      <c r="J47" s="169">
        <f>+J30+J40+J46</f>
        <v>0</v>
      </c>
      <c r="K47" s="170"/>
      <c r="L47" s="169">
        <f>+L30+L40+L46</f>
        <v>0</v>
      </c>
      <c r="M47" s="170"/>
      <c r="N47" s="169">
        <f>+N30+N40+N46</f>
        <v>0</v>
      </c>
      <c r="O47" s="170"/>
      <c r="P47" s="134">
        <f>+P30+P40+P46</f>
        <v>0</v>
      </c>
      <c r="Q47" s="135"/>
      <c r="R47" s="23">
        <f>+SUM(D47:Q47)</f>
        <v>37480741323</v>
      </c>
      <c r="U47" s="22">
        <f>+R47-R98-R149-R200-R251-R302-R353-R404-R455-R506-R557</f>
        <v>0</v>
      </c>
    </row>
    <row r="48" spans="2:21">
      <c r="U48" s="21">
        <f>+P21-R47</f>
        <v>8361521</v>
      </c>
    </row>
    <row r="49" spans="2:41">
      <c r="U49" s="21"/>
    </row>
    <row r="50" spans="2:41">
      <c r="B50" s="2">
        <v>1</v>
      </c>
      <c r="U50" s="21"/>
    </row>
    <row r="51" spans="2:41">
      <c r="B51" s="185" t="str">
        <f>"【"&amp;入力・チェックシート!B16&amp;"】"</f>
        <v>【水道事業会計】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</row>
    <row r="52" spans="2:41">
      <c r="C52" s="61">
        <f>+入力・チェックシート!C16</f>
        <v>1</v>
      </c>
      <c r="W52" s="2" t="s">
        <v>4</v>
      </c>
    </row>
    <row r="53" spans="2:41" ht="16.5">
      <c r="B53" s="4" t="s">
        <v>4</v>
      </c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" t="s">
        <v>0</v>
      </c>
      <c r="R53" s="6"/>
      <c r="W53" s="74"/>
      <c r="X53" s="201" t="s">
        <v>120</v>
      </c>
      <c r="Y53" s="202"/>
      <c r="Z53" s="202"/>
      <c r="AA53" s="203"/>
      <c r="AB53" s="201" t="s">
        <v>121</v>
      </c>
      <c r="AC53" s="202"/>
      <c r="AD53" s="202"/>
      <c r="AE53" s="203"/>
      <c r="AF53" s="75"/>
      <c r="AG53" s="75"/>
      <c r="AH53" s="6"/>
    </row>
    <row r="54" spans="2:41" ht="45" customHeight="1">
      <c r="B54" s="130" t="s">
        <v>5</v>
      </c>
      <c r="C54" s="130"/>
      <c r="D54" s="136" t="s">
        <v>6</v>
      </c>
      <c r="E54" s="129"/>
      <c r="F54" s="136" t="s">
        <v>35</v>
      </c>
      <c r="G54" s="129"/>
      <c r="H54" s="136" t="s">
        <v>7</v>
      </c>
      <c r="I54" s="129"/>
      <c r="J54" s="136" t="s">
        <v>36</v>
      </c>
      <c r="K54" s="129"/>
      <c r="L54" s="136" t="s">
        <v>8</v>
      </c>
      <c r="M54" s="129"/>
      <c r="N54" s="129" t="s">
        <v>9</v>
      </c>
      <c r="O54" s="130"/>
      <c r="P54" s="131" t="s">
        <v>10</v>
      </c>
      <c r="Q54" s="132"/>
      <c r="R54" s="7"/>
      <c r="W54" s="24" t="s">
        <v>5</v>
      </c>
      <c r="X54" s="28" t="s">
        <v>6</v>
      </c>
      <c r="Y54" s="28" t="s">
        <v>35</v>
      </c>
      <c r="Z54" s="28" t="s">
        <v>7</v>
      </c>
      <c r="AA54" s="28" t="s">
        <v>36</v>
      </c>
      <c r="AB54" s="28" t="s">
        <v>116</v>
      </c>
      <c r="AC54" s="28" t="s">
        <v>117</v>
      </c>
      <c r="AD54" s="28" t="s">
        <v>118</v>
      </c>
      <c r="AE54" s="28" t="s">
        <v>119</v>
      </c>
      <c r="AF54" s="24" t="s">
        <v>122</v>
      </c>
      <c r="AG54" s="25" t="s">
        <v>10</v>
      </c>
      <c r="AH54" s="7"/>
    </row>
    <row r="55" spans="2:41" ht="13.5" customHeight="1">
      <c r="B55" s="133" t="s">
        <v>11</v>
      </c>
      <c r="C55" s="133"/>
      <c r="D55" s="134">
        <f>+SUM(D56:E64)</f>
        <v>0</v>
      </c>
      <c r="E55" s="135"/>
      <c r="F55" s="134">
        <f>+SUM(F56:G64)</f>
        <v>0</v>
      </c>
      <c r="G55" s="135"/>
      <c r="H55" s="134">
        <f>+SUM(H56:I64)</f>
        <v>0</v>
      </c>
      <c r="I55" s="135"/>
      <c r="J55" s="134">
        <f>+D55+F55-H55</f>
        <v>0</v>
      </c>
      <c r="K55" s="135"/>
      <c r="L55" s="134">
        <f>+SUM(L56:M64)</f>
        <v>0</v>
      </c>
      <c r="M55" s="135"/>
      <c r="N55" s="134">
        <f>+SUM(N56:O64)</f>
        <v>0</v>
      </c>
      <c r="O55" s="135"/>
      <c r="P55" s="134">
        <f t="shared" ref="P55:P71" si="27">+J55-L55</f>
        <v>0</v>
      </c>
      <c r="Q55" s="135"/>
      <c r="R55" s="7"/>
      <c r="W55" s="26" t="s">
        <v>11</v>
      </c>
      <c r="X55" s="27">
        <f>SUM(X56:X64)</f>
        <v>0</v>
      </c>
      <c r="Y55" s="27">
        <f>SUM(Y56:Y64)</f>
        <v>0</v>
      </c>
      <c r="Z55" s="27">
        <f>SUM(Z56:Z64)</f>
        <v>0</v>
      </c>
      <c r="AA55" s="27">
        <f>+X55+Y55-Z55</f>
        <v>0</v>
      </c>
      <c r="AB55" s="27">
        <f>SUM(AB56:AB64)</f>
        <v>0</v>
      </c>
      <c r="AC55" s="27">
        <f>SUM(AC56:AC64)</f>
        <v>0</v>
      </c>
      <c r="AD55" s="27">
        <f>SUM(AD56:AD64)</f>
        <v>0</v>
      </c>
      <c r="AE55" s="27">
        <f>AB55+AC55-AD55</f>
        <v>0</v>
      </c>
      <c r="AF55" s="27">
        <f>+AC55</f>
        <v>0</v>
      </c>
      <c r="AG55" s="77">
        <f>+AA55-AE55</f>
        <v>0</v>
      </c>
      <c r="AH55" s="7"/>
      <c r="AI55" s="2">
        <v>2166333512</v>
      </c>
      <c r="AJ55" s="2">
        <v>5509560</v>
      </c>
      <c r="AK55" s="2">
        <v>15809802</v>
      </c>
      <c r="AM55" s="2">
        <v>1048146366</v>
      </c>
      <c r="AN55" s="2">
        <v>106764568</v>
      </c>
      <c r="AO55" s="2">
        <v>14799383</v>
      </c>
    </row>
    <row r="56" spans="2:41">
      <c r="B56" s="133" t="s">
        <v>12</v>
      </c>
      <c r="C56" s="133"/>
      <c r="D56" s="134">
        <f>ROUND(X56*$C$52,0)</f>
        <v>0</v>
      </c>
      <c r="E56" s="135"/>
      <c r="F56" s="134">
        <f t="shared" ref="F56:F64" si="28">ROUND(Y56*$C$52,0)</f>
        <v>0</v>
      </c>
      <c r="G56" s="135"/>
      <c r="H56" s="134">
        <f t="shared" ref="H56:H64" si="29">ROUND(Z56*$C$52,0)</f>
        <v>0</v>
      </c>
      <c r="I56" s="135"/>
      <c r="J56" s="134">
        <f t="shared" ref="J56:J70" si="30">+D56+F56-H56</f>
        <v>0</v>
      </c>
      <c r="K56" s="135"/>
      <c r="L56" s="134">
        <f t="shared" ref="L56:L64" si="31">ROUND(AE56*$C$52,0)</f>
        <v>0</v>
      </c>
      <c r="M56" s="135"/>
      <c r="N56" s="134">
        <f t="shared" ref="N56:N64" si="32">ROUND(AF56*$C$52,0)</f>
        <v>0</v>
      </c>
      <c r="O56" s="135"/>
      <c r="P56" s="134">
        <f>+J56-L56</f>
        <v>0</v>
      </c>
      <c r="Q56" s="135"/>
      <c r="R56" s="7"/>
      <c r="W56" s="26" t="s">
        <v>12</v>
      </c>
      <c r="X56" s="76"/>
      <c r="Y56" s="76"/>
      <c r="Z56" s="76"/>
      <c r="AA56" s="27">
        <f t="shared" ref="AA56:AA71" si="33">+X56+Y56-Z56</f>
        <v>0</v>
      </c>
      <c r="AB56" s="76"/>
      <c r="AC56" s="76"/>
      <c r="AD56" s="76"/>
      <c r="AE56" s="27">
        <f t="shared" ref="AE56:AE71" si="34">AB56+AC56-AD56</f>
        <v>0</v>
      </c>
      <c r="AF56" s="27">
        <f t="shared" ref="AF56:AF72" si="35">+AC56</f>
        <v>0</v>
      </c>
      <c r="AG56" s="77">
        <f t="shared" ref="AG56:AG71" si="36">+AA56-AE56</f>
        <v>0</v>
      </c>
      <c r="AH56" s="7"/>
      <c r="AI56" s="2">
        <v>22705060</v>
      </c>
      <c r="AJ56" s="2">
        <v>1071866</v>
      </c>
      <c r="AK56" s="2">
        <v>832992</v>
      </c>
      <c r="AM56" s="2">
        <v>6341147</v>
      </c>
      <c r="AN56" s="2">
        <v>3170515</v>
      </c>
      <c r="AO56" s="2">
        <v>791342</v>
      </c>
    </row>
    <row r="57" spans="2:41">
      <c r="B57" s="137" t="s">
        <v>13</v>
      </c>
      <c r="C57" s="137"/>
      <c r="D57" s="134">
        <f t="shared" ref="D57:D64" si="37">ROUND(X57*$C$52,0)</f>
        <v>0</v>
      </c>
      <c r="E57" s="135"/>
      <c r="F57" s="134">
        <f t="shared" si="28"/>
        <v>0</v>
      </c>
      <c r="G57" s="135"/>
      <c r="H57" s="134">
        <f t="shared" si="29"/>
        <v>0</v>
      </c>
      <c r="I57" s="135"/>
      <c r="J57" s="134">
        <f t="shared" si="30"/>
        <v>0</v>
      </c>
      <c r="K57" s="135"/>
      <c r="L57" s="134">
        <f t="shared" si="31"/>
        <v>0</v>
      </c>
      <c r="M57" s="135"/>
      <c r="N57" s="134">
        <f t="shared" si="32"/>
        <v>0</v>
      </c>
      <c r="O57" s="135"/>
      <c r="P57" s="134">
        <f t="shared" si="27"/>
        <v>0</v>
      </c>
      <c r="Q57" s="135"/>
      <c r="R57" s="7"/>
      <c r="W57" s="29" t="s">
        <v>13</v>
      </c>
      <c r="X57" s="76"/>
      <c r="Y57" s="76"/>
      <c r="Z57" s="76"/>
      <c r="AA57" s="27">
        <f t="shared" si="33"/>
        <v>0</v>
      </c>
      <c r="AB57" s="76"/>
      <c r="AC57" s="76"/>
      <c r="AD57" s="76"/>
      <c r="AE57" s="27">
        <f t="shared" si="34"/>
        <v>0</v>
      </c>
      <c r="AF57" s="27">
        <f t="shared" si="35"/>
        <v>0</v>
      </c>
      <c r="AG57" s="77">
        <f t="shared" si="36"/>
        <v>0</v>
      </c>
      <c r="AH57" s="7"/>
      <c r="AI57" s="2">
        <v>3623701</v>
      </c>
      <c r="AK57" s="2">
        <v>623701</v>
      </c>
      <c r="AM57" s="2">
        <v>3291456</v>
      </c>
      <c r="AN57" s="2">
        <v>80000</v>
      </c>
      <c r="AO57" s="2">
        <v>623701</v>
      </c>
    </row>
    <row r="58" spans="2:41">
      <c r="B58" s="137" t="s">
        <v>14</v>
      </c>
      <c r="C58" s="137"/>
      <c r="D58" s="134">
        <f t="shared" si="37"/>
        <v>0</v>
      </c>
      <c r="E58" s="135"/>
      <c r="F58" s="134">
        <f t="shared" si="28"/>
        <v>0</v>
      </c>
      <c r="G58" s="135"/>
      <c r="H58" s="134">
        <f t="shared" si="29"/>
        <v>0</v>
      </c>
      <c r="I58" s="135"/>
      <c r="J58" s="134">
        <f t="shared" si="30"/>
        <v>0</v>
      </c>
      <c r="K58" s="135"/>
      <c r="L58" s="134">
        <f t="shared" si="31"/>
        <v>0</v>
      </c>
      <c r="M58" s="135"/>
      <c r="N58" s="134">
        <f t="shared" si="32"/>
        <v>0</v>
      </c>
      <c r="O58" s="135"/>
      <c r="P58" s="134">
        <f t="shared" si="27"/>
        <v>0</v>
      </c>
      <c r="Q58" s="135"/>
      <c r="R58" s="7"/>
      <c r="W58" s="29" t="s">
        <v>14</v>
      </c>
      <c r="X58" s="76"/>
      <c r="Y58" s="76"/>
      <c r="Z58" s="76"/>
      <c r="AA58" s="27">
        <f t="shared" si="33"/>
        <v>0</v>
      </c>
      <c r="AB58" s="76"/>
      <c r="AC58" s="76"/>
      <c r="AD58" s="76"/>
      <c r="AE58" s="27">
        <f t="shared" si="34"/>
        <v>0</v>
      </c>
      <c r="AF58" s="27">
        <f t="shared" si="35"/>
        <v>0</v>
      </c>
      <c r="AG58" s="77">
        <f t="shared" si="36"/>
        <v>0</v>
      </c>
      <c r="AH58" s="7"/>
      <c r="AI58" s="2">
        <f>SUM(AI55:AI57)</f>
        <v>2192662273</v>
      </c>
      <c r="AJ58" s="2">
        <f t="shared" ref="AJ58:AO58" si="38">SUM(AJ55:AJ57)</f>
        <v>6581426</v>
      </c>
      <c r="AK58" s="2">
        <f t="shared" si="38"/>
        <v>17266495</v>
      </c>
      <c r="AL58" s="2">
        <f t="shared" si="38"/>
        <v>0</v>
      </c>
      <c r="AM58" s="2">
        <f t="shared" si="38"/>
        <v>1057778969</v>
      </c>
      <c r="AN58" s="2">
        <f t="shared" si="38"/>
        <v>110015083</v>
      </c>
      <c r="AO58" s="2">
        <f t="shared" si="38"/>
        <v>16214426</v>
      </c>
    </row>
    <row r="59" spans="2:41">
      <c r="B59" s="133" t="s">
        <v>15</v>
      </c>
      <c r="C59" s="133"/>
      <c r="D59" s="134">
        <f t="shared" si="37"/>
        <v>0</v>
      </c>
      <c r="E59" s="135"/>
      <c r="F59" s="134">
        <f t="shared" si="28"/>
        <v>0</v>
      </c>
      <c r="G59" s="135"/>
      <c r="H59" s="134">
        <f t="shared" si="29"/>
        <v>0</v>
      </c>
      <c r="I59" s="135"/>
      <c r="J59" s="134">
        <f t="shared" si="30"/>
        <v>0</v>
      </c>
      <c r="K59" s="135"/>
      <c r="L59" s="134">
        <f t="shared" si="31"/>
        <v>0</v>
      </c>
      <c r="M59" s="135"/>
      <c r="N59" s="134">
        <f t="shared" si="32"/>
        <v>0</v>
      </c>
      <c r="O59" s="135"/>
      <c r="P59" s="134">
        <f t="shared" si="27"/>
        <v>0</v>
      </c>
      <c r="Q59" s="135"/>
      <c r="R59" s="7"/>
      <c r="W59" s="26" t="s">
        <v>15</v>
      </c>
      <c r="X59" s="76"/>
      <c r="Y59" s="76"/>
      <c r="Z59" s="76"/>
      <c r="AA59" s="27">
        <f t="shared" si="33"/>
        <v>0</v>
      </c>
      <c r="AB59" s="76"/>
      <c r="AC59" s="76"/>
      <c r="AD59" s="76"/>
      <c r="AE59" s="27">
        <f t="shared" si="34"/>
        <v>0</v>
      </c>
      <c r="AF59" s="27">
        <f t="shared" si="35"/>
        <v>0</v>
      </c>
      <c r="AG59" s="77">
        <f t="shared" si="36"/>
        <v>0</v>
      </c>
      <c r="AH59" s="7"/>
    </row>
    <row r="60" spans="2:41">
      <c r="B60" s="141" t="s">
        <v>16</v>
      </c>
      <c r="C60" s="141"/>
      <c r="D60" s="134">
        <f t="shared" si="37"/>
        <v>0</v>
      </c>
      <c r="E60" s="135"/>
      <c r="F60" s="134">
        <f t="shared" si="28"/>
        <v>0</v>
      </c>
      <c r="G60" s="135"/>
      <c r="H60" s="134">
        <f t="shared" si="29"/>
        <v>0</v>
      </c>
      <c r="I60" s="135"/>
      <c r="J60" s="134">
        <f t="shared" si="30"/>
        <v>0</v>
      </c>
      <c r="K60" s="135"/>
      <c r="L60" s="134">
        <f t="shared" si="31"/>
        <v>0</v>
      </c>
      <c r="M60" s="135"/>
      <c r="N60" s="134">
        <f t="shared" si="32"/>
        <v>0</v>
      </c>
      <c r="O60" s="135"/>
      <c r="P60" s="134">
        <f t="shared" si="27"/>
        <v>0</v>
      </c>
      <c r="Q60" s="135"/>
      <c r="R60" s="7"/>
      <c r="W60" s="31" t="s">
        <v>16</v>
      </c>
      <c r="X60" s="76"/>
      <c r="Y60" s="76"/>
      <c r="Z60" s="76"/>
      <c r="AA60" s="27">
        <f t="shared" si="33"/>
        <v>0</v>
      </c>
      <c r="AB60" s="76"/>
      <c r="AC60" s="76"/>
      <c r="AD60" s="76"/>
      <c r="AE60" s="27">
        <f t="shared" si="34"/>
        <v>0</v>
      </c>
      <c r="AF60" s="27">
        <f t="shared" si="35"/>
        <v>0</v>
      </c>
      <c r="AG60" s="77">
        <f t="shared" si="36"/>
        <v>0</v>
      </c>
      <c r="AH60" s="7"/>
    </row>
    <row r="61" spans="2:41">
      <c r="B61" s="140" t="s">
        <v>17</v>
      </c>
      <c r="C61" s="140"/>
      <c r="D61" s="134">
        <f t="shared" si="37"/>
        <v>0</v>
      </c>
      <c r="E61" s="135"/>
      <c r="F61" s="134">
        <f t="shared" si="28"/>
        <v>0</v>
      </c>
      <c r="G61" s="135"/>
      <c r="H61" s="134">
        <f t="shared" si="29"/>
        <v>0</v>
      </c>
      <c r="I61" s="135"/>
      <c r="J61" s="134">
        <f t="shared" si="30"/>
        <v>0</v>
      </c>
      <c r="K61" s="135"/>
      <c r="L61" s="134">
        <f t="shared" si="31"/>
        <v>0</v>
      </c>
      <c r="M61" s="135"/>
      <c r="N61" s="134">
        <f t="shared" si="32"/>
        <v>0</v>
      </c>
      <c r="O61" s="135"/>
      <c r="P61" s="134">
        <f t="shared" si="27"/>
        <v>0</v>
      </c>
      <c r="Q61" s="135"/>
      <c r="R61" s="7"/>
      <c r="W61" s="30" t="s">
        <v>17</v>
      </c>
      <c r="X61" s="76"/>
      <c r="Y61" s="76"/>
      <c r="Z61" s="76"/>
      <c r="AA61" s="27">
        <f t="shared" si="33"/>
        <v>0</v>
      </c>
      <c r="AB61" s="76"/>
      <c r="AC61" s="76"/>
      <c r="AD61" s="76"/>
      <c r="AE61" s="27">
        <f t="shared" si="34"/>
        <v>0</v>
      </c>
      <c r="AF61" s="27">
        <f t="shared" si="35"/>
        <v>0</v>
      </c>
      <c r="AG61" s="77">
        <f t="shared" si="36"/>
        <v>0</v>
      </c>
      <c r="AH61" s="7"/>
    </row>
    <row r="62" spans="2:41">
      <c r="B62" s="141" t="s">
        <v>18</v>
      </c>
      <c r="C62" s="141"/>
      <c r="D62" s="134">
        <f t="shared" si="37"/>
        <v>0</v>
      </c>
      <c r="E62" s="135"/>
      <c r="F62" s="134">
        <f t="shared" si="28"/>
        <v>0</v>
      </c>
      <c r="G62" s="135"/>
      <c r="H62" s="134">
        <f t="shared" si="29"/>
        <v>0</v>
      </c>
      <c r="I62" s="135"/>
      <c r="J62" s="134">
        <f t="shared" si="30"/>
        <v>0</v>
      </c>
      <c r="K62" s="135"/>
      <c r="L62" s="134">
        <f t="shared" si="31"/>
        <v>0</v>
      </c>
      <c r="M62" s="135"/>
      <c r="N62" s="134">
        <f t="shared" si="32"/>
        <v>0</v>
      </c>
      <c r="O62" s="135"/>
      <c r="P62" s="134">
        <f t="shared" si="27"/>
        <v>0</v>
      </c>
      <c r="Q62" s="135"/>
      <c r="R62" s="7"/>
      <c r="W62" s="31" t="s">
        <v>18</v>
      </c>
      <c r="X62" s="76"/>
      <c r="Y62" s="76"/>
      <c r="Z62" s="76"/>
      <c r="AA62" s="27">
        <f t="shared" si="33"/>
        <v>0</v>
      </c>
      <c r="AB62" s="76"/>
      <c r="AC62" s="76"/>
      <c r="AD62" s="76"/>
      <c r="AE62" s="27">
        <f t="shared" si="34"/>
        <v>0</v>
      </c>
      <c r="AF62" s="27">
        <f t="shared" si="35"/>
        <v>0</v>
      </c>
      <c r="AG62" s="77">
        <f t="shared" si="36"/>
        <v>0</v>
      </c>
      <c r="AH62" s="7"/>
    </row>
    <row r="63" spans="2:41">
      <c r="B63" s="137" t="s">
        <v>19</v>
      </c>
      <c r="C63" s="137"/>
      <c r="D63" s="134">
        <f t="shared" si="37"/>
        <v>0</v>
      </c>
      <c r="E63" s="135"/>
      <c r="F63" s="134">
        <f t="shared" si="28"/>
        <v>0</v>
      </c>
      <c r="G63" s="135"/>
      <c r="H63" s="134">
        <f t="shared" si="29"/>
        <v>0</v>
      </c>
      <c r="I63" s="135"/>
      <c r="J63" s="134">
        <f t="shared" si="30"/>
        <v>0</v>
      </c>
      <c r="K63" s="135"/>
      <c r="L63" s="134">
        <f t="shared" si="31"/>
        <v>0</v>
      </c>
      <c r="M63" s="135"/>
      <c r="N63" s="134">
        <f t="shared" si="32"/>
        <v>0</v>
      </c>
      <c r="O63" s="135"/>
      <c r="P63" s="134">
        <f t="shared" si="27"/>
        <v>0</v>
      </c>
      <c r="Q63" s="135"/>
      <c r="R63" s="7"/>
      <c r="W63" s="29" t="s">
        <v>19</v>
      </c>
      <c r="X63" s="76"/>
      <c r="Y63" s="76"/>
      <c r="Z63" s="76"/>
      <c r="AA63" s="27">
        <f t="shared" si="33"/>
        <v>0</v>
      </c>
      <c r="AB63" s="76"/>
      <c r="AC63" s="76"/>
      <c r="AD63" s="76"/>
      <c r="AE63" s="27">
        <f t="shared" si="34"/>
        <v>0</v>
      </c>
      <c r="AF63" s="27">
        <f t="shared" si="35"/>
        <v>0</v>
      </c>
      <c r="AG63" s="77">
        <f t="shared" si="36"/>
        <v>0</v>
      </c>
      <c r="AH63" s="7"/>
    </row>
    <row r="64" spans="2:41">
      <c r="B64" s="137" t="s">
        <v>20</v>
      </c>
      <c r="C64" s="137"/>
      <c r="D64" s="134">
        <f t="shared" si="37"/>
        <v>0</v>
      </c>
      <c r="E64" s="135"/>
      <c r="F64" s="134">
        <f t="shared" si="28"/>
        <v>0</v>
      </c>
      <c r="G64" s="135"/>
      <c r="H64" s="134">
        <f t="shared" si="29"/>
        <v>0</v>
      </c>
      <c r="I64" s="135"/>
      <c r="J64" s="134">
        <f t="shared" si="30"/>
        <v>0</v>
      </c>
      <c r="K64" s="135"/>
      <c r="L64" s="134">
        <f t="shared" si="31"/>
        <v>0</v>
      </c>
      <c r="M64" s="135"/>
      <c r="N64" s="134">
        <f t="shared" si="32"/>
        <v>0</v>
      </c>
      <c r="O64" s="135"/>
      <c r="P64" s="134">
        <f t="shared" si="27"/>
        <v>0</v>
      </c>
      <c r="Q64" s="135"/>
      <c r="R64" s="7"/>
      <c r="W64" s="29" t="s">
        <v>20</v>
      </c>
      <c r="X64" s="76"/>
      <c r="Y64" s="76"/>
      <c r="Z64" s="76"/>
      <c r="AA64" s="27">
        <f t="shared" si="33"/>
        <v>0</v>
      </c>
      <c r="AB64" s="76"/>
      <c r="AC64" s="76"/>
      <c r="AD64" s="76"/>
      <c r="AE64" s="27">
        <f t="shared" si="34"/>
        <v>0</v>
      </c>
      <c r="AF64" s="27">
        <f t="shared" si="35"/>
        <v>0</v>
      </c>
      <c r="AG64" s="77">
        <f t="shared" si="36"/>
        <v>0</v>
      </c>
      <c r="AH64" s="7"/>
    </row>
    <row r="65" spans="2:34">
      <c r="B65" s="142" t="s">
        <v>21</v>
      </c>
      <c r="C65" s="142"/>
      <c r="D65" s="134">
        <f>+SUM(D66:E70)</f>
        <v>17923967529</v>
      </c>
      <c r="E65" s="135"/>
      <c r="F65" s="134">
        <f>+SUM(F66:G70)</f>
        <v>160136000</v>
      </c>
      <c r="G65" s="135"/>
      <c r="H65" s="134">
        <f>+SUM(H66:I70)</f>
        <v>101526694</v>
      </c>
      <c r="I65" s="135"/>
      <c r="J65" s="134">
        <f t="shared" si="30"/>
        <v>17982576835</v>
      </c>
      <c r="K65" s="135"/>
      <c r="L65" s="134">
        <f>+SUM(L66:M70)</f>
        <v>9137984542</v>
      </c>
      <c r="M65" s="135"/>
      <c r="N65" s="134">
        <f>+SUM(N66:O70)</f>
        <v>343806439</v>
      </c>
      <c r="O65" s="135"/>
      <c r="P65" s="134">
        <f t="shared" si="27"/>
        <v>8844592293</v>
      </c>
      <c r="Q65" s="135"/>
      <c r="R65" s="7"/>
      <c r="W65" s="32" t="s">
        <v>21</v>
      </c>
      <c r="X65" s="27">
        <f>SUM(X66:X70)</f>
        <v>17923967529</v>
      </c>
      <c r="Y65" s="27">
        <f>SUM(Y66:Y70)</f>
        <v>160136000</v>
      </c>
      <c r="Z65" s="27">
        <f>SUM(Z66:Z70)</f>
        <v>101526694</v>
      </c>
      <c r="AA65" s="27">
        <f t="shared" si="33"/>
        <v>17982576835</v>
      </c>
      <c r="AB65" s="27">
        <f>SUM(AB66:AB70)</f>
        <v>8797789616</v>
      </c>
      <c r="AC65" s="27">
        <f>SUM(AC66:AC70)</f>
        <v>343806439</v>
      </c>
      <c r="AD65" s="27">
        <f>SUM(AD66:AD70)</f>
        <v>3611513</v>
      </c>
      <c r="AE65" s="27">
        <f t="shared" si="34"/>
        <v>9137984542</v>
      </c>
      <c r="AF65" s="27">
        <f t="shared" si="35"/>
        <v>343806439</v>
      </c>
      <c r="AG65" s="77">
        <f t="shared" si="36"/>
        <v>8844592293</v>
      </c>
      <c r="AH65" s="7"/>
    </row>
    <row r="66" spans="2:34">
      <c r="B66" s="133" t="s">
        <v>22</v>
      </c>
      <c r="C66" s="133"/>
      <c r="D66" s="134">
        <f t="shared" ref="D66:D71" si="39">ROUND(X66*$C$52,0)</f>
        <v>315624770</v>
      </c>
      <c r="E66" s="135"/>
      <c r="F66" s="134">
        <f t="shared" ref="F66:F71" si="40">ROUND(Y66*$C$52,0)</f>
        <v>0</v>
      </c>
      <c r="G66" s="135"/>
      <c r="H66" s="134">
        <f t="shared" ref="H66:H71" si="41">ROUND(Z66*$C$52,0)</f>
        <v>0</v>
      </c>
      <c r="I66" s="135"/>
      <c r="J66" s="134">
        <f t="shared" si="30"/>
        <v>315624770</v>
      </c>
      <c r="K66" s="135"/>
      <c r="L66" s="134">
        <f t="shared" ref="L66:L71" si="42">ROUND(AE66*$C$52,0)</f>
        <v>0</v>
      </c>
      <c r="M66" s="135"/>
      <c r="N66" s="134">
        <f t="shared" ref="N66:N71" si="43">ROUND(AF66*$C$52,0)</f>
        <v>0</v>
      </c>
      <c r="O66" s="135"/>
      <c r="P66" s="134">
        <f t="shared" si="27"/>
        <v>315624770</v>
      </c>
      <c r="Q66" s="135"/>
      <c r="R66" s="7"/>
      <c r="W66" s="26" t="s">
        <v>22</v>
      </c>
      <c r="X66" s="81">
        <v>315624770</v>
      </c>
      <c r="Y66" s="82"/>
      <c r="Z66" s="82"/>
      <c r="AA66" s="27">
        <f t="shared" si="33"/>
        <v>315624770</v>
      </c>
      <c r="AB66" s="76"/>
      <c r="AC66" s="76"/>
      <c r="AD66" s="76"/>
      <c r="AE66" s="27">
        <f t="shared" si="34"/>
        <v>0</v>
      </c>
      <c r="AF66" s="27">
        <f t="shared" si="35"/>
        <v>0</v>
      </c>
      <c r="AG66" s="77">
        <f t="shared" si="36"/>
        <v>315624770</v>
      </c>
      <c r="AH66" s="7"/>
    </row>
    <row r="67" spans="2:34">
      <c r="B67" s="137" t="s">
        <v>23</v>
      </c>
      <c r="C67" s="137"/>
      <c r="D67" s="134">
        <f t="shared" si="39"/>
        <v>771491087</v>
      </c>
      <c r="E67" s="135"/>
      <c r="F67" s="134">
        <f t="shared" si="40"/>
        <v>0</v>
      </c>
      <c r="G67" s="135"/>
      <c r="H67" s="134">
        <f t="shared" si="41"/>
        <v>0</v>
      </c>
      <c r="I67" s="135"/>
      <c r="J67" s="134">
        <f t="shared" si="30"/>
        <v>771491087</v>
      </c>
      <c r="K67" s="135"/>
      <c r="L67" s="134">
        <f t="shared" si="42"/>
        <v>402680156</v>
      </c>
      <c r="M67" s="135"/>
      <c r="N67" s="134">
        <f t="shared" si="43"/>
        <v>15139278</v>
      </c>
      <c r="O67" s="135"/>
      <c r="P67" s="134">
        <f t="shared" si="27"/>
        <v>368810931</v>
      </c>
      <c r="Q67" s="135"/>
      <c r="R67" s="7"/>
      <c r="W67" s="29" t="s">
        <v>23</v>
      </c>
      <c r="X67" s="80">
        <v>771491087</v>
      </c>
      <c r="Y67" s="80"/>
      <c r="Z67" s="80"/>
      <c r="AA67" s="79">
        <f>X67+Y67-Z67</f>
        <v>771491087</v>
      </c>
      <c r="AB67" s="80">
        <v>387540878</v>
      </c>
      <c r="AC67" s="80">
        <v>15139278</v>
      </c>
      <c r="AD67" s="76"/>
      <c r="AE67" s="27">
        <f t="shared" si="34"/>
        <v>402680156</v>
      </c>
      <c r="AF67" s="27">
        <f t="shared" si="35"/>
        <v>15139278</v>
      </c>
      <c r="AG67" s="77">
        <f t="shared" si="36"/>
        <v>368810931</v>
      </c>
      <c r="AH67" s="7"/>
    </row>
    <row r="68" spans="2:34">
      <c r="B68" s="133" t="s">
        <v>15</v>
      </c>
      <c r="C68" s="133"/>
      <c r="D68" s="134">
        <f t="shared" si="39"/>
        <v>16730297128</v>
      </c>
      <c r="E68" s="135"/>
      <c r="F68" s="134">
        <f t="shared" si="40"/>
        <v>124207000</v>
      </c>
      <c r="G68" s="135"/>
      <c r="H68" s="134">
        <f t="shared" si="41"/>
        <v>8692150</v>
      </c>
      <c r="I68" s="135"/>
      <c r="J68" s="134">
        <f t="shared" si="30"/>
        <v>16845811978</v>
      </c>
      <c r="K68" s="135"/>
      <c r="L68" s="134">
        <f t="shared" si="42"/>
        <v>8735304386</v>
      </c>
      <c r="M68" s="135"/>
      <c r="N68" s="134">
        <f t="shared" si="43"/>
        <v>328667161</v>
      </c>
      <c r="O68" s="135"/>
      <c r="P68" s="134">
        <f t="shared" si="27"/>
        <v>8110507592</v>
      </c>
      <c r="Q68" s="135"/>
      <c r="R68" s="7"/>
      <c r="W68" s="26" t="s">
        <v>15</v>
      </c>
      <c r="X68" s="80">
        <v>16730297128</v>
      </c>
      <c r="Y68" s="80">
        <v>124207000</v>
      </c>
      <c r="Z68" s="80">
        <v>8692150</v>
      </c>
      <c r="AA68" s="79">
        <f>X68+Y68-Z68</f>
        <v>16845811978</v>
      </c>
      <c r="AB68" s="80">
        <v>8410248738</v>
      </c>
      <c r="AC68" s="80">
        <v>328667161</v>
      </c>
      <c r="AD68" s="80">
        <v>3611513</v>
      </c>
      <c r="AE68" s="27">
        <f t="shared" si="34"/>
        <v>8735304386</v>
      </c>
      <c r="AF68" s="27">
        <f t="shared" si="35"/>
        <v>328667161</v>
      </c>
      <c r="AG68" s="77">
        <f t="shared" si="36"/>
        <v>8110507592</v>
      </c>
      <c r="AH68" s="7"/>
    </row>
    <row r="69" spans="2:34">
      <c r="B69" s="133" t="s">
        <v>19</v>
      </c>
      <c r="C69" s="133"/>
      <c r="D69" s="134">
        <f t="shared" si="39"/>
        <v>0</v>
      </c>
      <c r="E69" s="135"/>
      <c r="F69" s="134">
        <f t="shared" si="40"/>
        <v>0</v>
      </c>
      <c r="G69" s="135"/>
      <c r="H69" s="134">
        <f t="shared" si="41"/>
        <v>0</v>
      </c>
      <c r="I69" s="135"/>
      <c r="J69" s="134">
        <f t="shared" si="30"/>
        <v>0</v>
      </c>
      <c r="K69" s="135"/>
      <c r="L69" s="134">
        <f t="shared" si="42"/>
        <v>0</v>
      </c>
      <c r="M69" s="135"/>
      <c r="N69" s="134">
        <f t="shared" si="43"/>
        <v>0</v>
      </c>
      <c r="O69" s="135"/>
      <c r="P69" s="134">
        <f t="shared" si="27"/>
        <v>0</v>
      </c>
      <c r="Q69" s="135"/>
      <c r="R69" s="7"/>
      <c r="W69" s="26" t="s">
        <v>19</v>
      </c>
      <c r="X69" s="76"/>
      <c r="Y69" s="76"/>
      <c r="Z69" s="76"/>
      <c r="AA69" s="27">
        <f t="shared" si="33"/>
        <v>0</v>
      </c>
      <c r="AB69" s="76"/>
      <c r="AC69" s="76"/>
      <c r="AD69" s="76"/>
      <c r="AE69" s="27">
        <f t="shared" si="34"/>
        <v>0</v>
      </c>
      <c r="AF69" s="27">
        <f t="shared" si="35"/>
        <v>0</v>
      </c>
      <c r="AG69" s="77">
        <f t="shared" si="36"/>
        <v>0</v>
      </c>
      <c r="AH69" s="7"/>
    </row>
    <row r="70" spans="2:34">
      <c r="B70" s="137" t="s">
        <v>20</v>
      </c>
      <c r="C70" s="137"/>
      <c r="D70" s="134">
        <f t="shared" si="39"/>
        <v>106554544</v>
      </c>
      <c r="E70" s="135"/>
      <c r="F70" s="134">
        <f t="shared" si="40"/>
        <v>35929000</v>
      </c>
      <c r="G70" s="135"/>
      <c r="H70" s="134">
        <f t="shared" si="41"/>
        <v>92834544</v>
      </c>
      <c r="I70" s="135"/>
      <c r="J70" s="134">
        <f t="shared" si="30"/>
        <v>49649000</v>
      </c>
      <c r="K70" s="135"/>
      <c r="L70" s="134">
        <f t="shared" si="42"/>
        <v>0</v>
      </c>
      <c r="M70" s="135"/>
      <c r="N70" s="134">
        <f t="shared" si="43"/>
        <v>0</v>
      </c>
      <c r="O70" s="135"/>
      <c r="P70" s="134">
        <f t="shared" si="27"/>
        <v>49649000</v>
      </c>
      <c r="Q70" s="135"/>
      <c r="R70" s="7"/>
      <c r="W70" s="29" t="s">
        <v>20</v>
      </c>
      <c r="X70" s="76">
        <v>106554544</v>
      </c>
      <c r="Y70" s="76">
        <v>35929000</v>
      </c>
      <c r="Z70" s="76">
        <v>92834544</v>
      </c>
      <c r="AA70" s="27">
        <f t="shared" si="33"/>
        <v>49649000</v>
      </c>
      <c r="AB70" s="76"/>
      <c r="AC70" s="76"/>
      <c r="AD70" s="76"/>
      <c r="AE70" s="27">
        <f t="shared" si="34"/>
        <v>0</v>
      </c>
      <c r="AF70" s="27">
        <f t="shared" si="35"/>
        <v>0</v>
      </c>
      <c r="AG70" s="77">
        <f t="shared" si="36"/>
        <v>49649000</v>
      </c>
      <c r="AH70" s="7"/>
    </row>
    <row r="71" spans="2:34">
      <c r="B71" s="133" t="s">
        <v>24</v>
      </c>
      <c r="C71" s="133"/>
      <c r="D71" s="134">
        <f t="shared" si="39"/>
        <v>5825104261</v>
      </c>
      <c r="E71" s="135"/>
      <c r="F71" s="134">
        <f t="shared" si="40"/>
        <v>326038120</v>
      </c>
      <c r="G71" s="135"/>
      <c r="H71" s="134">
        <f t="shared" si="41"/>
        <v>84309812</v>
      </c>
      <c r="I71" s="135"/>
      <c r="J71" s="134">
        <f>+D71+F71-H71</f>
        <v>6066832569</v>
      </c>
      <c r="K71" s="135"/>
      <c r="L71" s="134">
        <f t="shared" si="42"/>
        <v>4416700957</v>
      </c>
      <c r="M71" s="135"/>
      <c r="N71" s="134">
        <f t="shared" si="43"/>
        <v>143073904</v>
      </c>
      <c r="O71" s="135"/>
      <c r="P71" s="134">
        <f t="shared" si="27"/>
        <v>1650131612</v>
      </c>
      <c r="Q71" s="135"/>
      <c r="R71" s="7"/>
      <c r="W71" s="26" t="s">
        <v>24</v>
      </c>
      <c r="X71" s="72">
        <v>5825104261</v>
      </c>
      <c r="Y71" s="72">
        <v>326038120</v>
      </c>
      <c r="Z71" s="72">
        <v>84309812</v>
      </c>
      <c r="AA71" s="27">
        <f t="shared" si="33"/>
        <v>6066832569</v>
      </c>
      <c r="AB71" s="72">
        <v>4353107002</v>
      </c>
      <c r="AC71" s="72">
        <v>143073904</v>
      </c>
      <c r="AD71" s="72">
        <v>79479949</v>
      </c>
      <c r="AE71" s="27">
        <f t="shared" si="34"/>
        <v>4416700957</v>
      </c>
      <c r="AF71" s="27">
        <f t="shared" si="35"/>
        <v>143073904</v>
      </c>
      <c r="AG71" s="77">
        <f t="shared" si="36"/>
        <v>1650131612</v>
      </c>
      <c r="AH71" s="7"/>
    </row>
    <row r="72" spans="2:34">
      <c r="B72" s="143" t="s">
        <v>25</v>
      </c>
      <c r="C72" s="144"/>
      <c r="D72" s="134">
        <f>+D55+D65+D71</f>
        <v>23749071790</v>
      </c>
      <c r="E72" s="135"/>
      <c r="F72" s="134">
        <f>+F55+F65+F71</f>
        <v>486174120</v>
      </c>
      <c r="G72" s="135"/>
      <c r="H72" s="134">
        <f>+H55+H65+H71</f>
        <v>185836506</v>
      </c>
      <c r="I72" s="135"/>
      <c r="J72" s="134">
        <f>+D72+F72-H72</f>
        <v>24049409404</v>
      </c>
      <c r="K72" s="135"/>
      <c r="L72" s="134">
        <f>+L55+L65+L71</f>
        <v>13554685499</v>
      </c>
      <c r="M72" s="135"/>
      <c r="N72" s="134">
        <f>+N55+N65+N71</f>
        <v>486880343</v>
      </c>
      <c r="O72" s="135"/>
      <c r="P72" s="134">
        <f>+J72-L72</f>
        <v>10494723905</v>
      </c>
      <c r="Q72" s="135"/>
      <c r="R72" s="7"/>
      <c r="W72" s="33" t="s">
        <v>25</v>
      </c>
      <c r="X72" s="27">
        <f t="shared" ref="X72:AD72" si="44">+X55+X65+X71</f>
        <v>23749071790</v>
      </c>
      <c r="Y72" s="27">
        <f t="shared" si="44"/>
        <v>486174120</v>
      </c>
      <c r="Z72" s="27">
        <f t="shared" si="44"/>
        <v>185836506</v>
      </c>
      <c r="AA72" s="27">
        <f t="shared" si="44"/>
        <v>24049409404</v>
      </c>
      <c r="AB72" s="27">
        <f t="shared" si="44"/>
        <v>13150896618</v>
      </c>
      <c r="AC72" s="27">
        <f t="shared" si="44"/>
        <v>486880343</v>
      </c>
      <c r="AD72" s="27">
        <f t="shared" si="44"/>
        <v>83091462</v>
      </c>
      <c r="AE72" s="27">
        <f>AB72+AC72-AD72</f>
        <v>13554685499</v>
      </c>
      <c r="AF72" s="27">
        <f t="shared" si="35"/>
        <v>486880343</v>
      </c>
      <c r="AG72" s="27">
        <f>+AA72-AE72</f>
        <v>10494723905</v>
      </c>
      <c r="AH72" s="7"/>
    </row>
    <row r="73" spans="2:34">
      <c r="B73" s="8"/>
      <c r="C73" s="9"/>
      <c r="D73" s="9"/>
      <c r="E73" s="9"/>
      <c r="F73" s="9"/>
      <c r="G73" s="9"/>
      <c r="H73" s="9"/>
      <c r="I73" s="9"/>
      <c r="J73" s="9"/>
      <c r="K73" s="9"/>
      <c r="L73" s="10"/>
      <c r="M73" s="10"/>
      <c r="N73" s="10"/>
      <c r="O73" s="10"/>
      <c r="P73" s="11"/>
      <c r="Q73" s="11"/>
      <c r="R73" s="11"/>
      <c r="W73" s="8"/>
      <c r="X73" s="9"/>
      <c r="Y73" s="9"/>
      <c r="Z73" s="9"/>
      <c r="AA73" s="9"/>
      <c r="AB73" s="9"/>
      <c r="AC73" s="9"/>
      <c r="AD73" s="9"/>
      <c r="AE73" s="10"/>
      <c r="AF73" s="10"/>
      <c r="AG73" s="11"/>
      <c r="AH73" s="11"/>
    </row>
    <row r="74" spans="2:34">
      <c r="C74" s="12"/>
      <c r="D74" s="13"/>
      <c r="E74" s="13"/>
      <c r="F74" s="13"/>
      <c r="G74" s="13"/>
      <c r="H74" s="13"/>
      <c r="I74" s="13"/>
      <c r="J74" s="13"/>
      <c r="K74" s="197" t="s">
        <v>415</v>
      </c>
      <c r="L74" s="197"/>
      <c r="M74" s="197"/>
      <c r="N74" s="104"/>
      <c r="O74" s="104"/>
      <c r="R74" s="100"/>
      <c r="X74" s="13"/>
      <c r="Y74" s="13"/>
      <c r="Z74" s="13"/>
      <c r="AA74" s="13"/>
      <c r="AB74" s="13"/>
      <c r="AC74" s="13"/>
      <c r="AD74" s="101"/>
      <c r="AE74" s="112" t="s">
        <v>414</v>
      </c>
      <c r="AF74" s="100"/>
      <c r="AG74" s="97" t="s">
        <v>406</v>
      </c>
      <c r="AH74" s="98">
        <f>+AF72+AF75</f>
        <v>494600222</v>
      </c>
    </row>
    <row r="75" spans="2:34">
      <c r="C75" s="12"/>
      <c r="D75" s="13"/>
      <c r="E75" s="13"/>
      <c r="F75" s="13"/>
      <c r="G75" s="13"/>
      <c r="H75" s="13"/>
      <c r="I75" s="13"/>
      <c r="J75" s="13"/>
      <c r="K75" s="105"/>
      <c r="L75" s="194" t="s">
        <v>410</v>
      </c>
      <c r="M75" s="195"/>
      <c r="N75" s="199">
        <f>ROUND(AF75*$C$52,0)</f>
        <v>7719879</v>
      </c>
      <c r="O75" s="200"/>
      <c r="R75" s="100"/>
      <c r="X75" s="13"/>
      <c r="Y75" s="13"/>
      <c r="Z75" s="13"/>
      <c r="AA75" s="13"/>
      <c r="AB75" s="13"/>
      <c r="AC75" s="13"/>
      <c r="AD75" s="13"/>
      <c r="AE75" s="102" t="s">
        <v>409</v>
      </c>
      <c r="AF75" s="80">
        <v>7719879</v>
      </c>
      <c r="AG75" s="97" t="s">
        <v>407</v>
      </c>
      <c r="AH75" s="80">
        <v>494600222</v>
      </c>
    </row>
    <row r="76" spans="2:34"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R76" s="103"/>
      <c r="X76" s="13"/>
      <c r="Y76" s="13"/>
      <c r="Z76" s="13"/>
      <c r="AA76" s="13"/>
      <c r="AB76" s="13"/>
      <c r="AC76" s="13"/>
      <c r="AD76" s="13"/>
      <c r="AE76" s="13"/>
      <c r="AG76" s="97" t="s">
        <v>408</v>
      </c>
      <c r="AH76" s="99" t="str">
        <f>+IF(AH74=AH75,"OK",AH74-AH75)</f>
        <v>OK</v>
      </c>
    </row>
    <row r="77" spans="2:34"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2:34" ht="16.5">
      <c r="B78" s="14" t="s">
        <v>26</v>
      </c>
      <c r="C78" s="15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R78" s="1" t="s">
        <v>0</v>
      </c>
      <c r="W78" s="14" t="s">
        <v>26</v>
      </c>
      <c r="X78" s="13"/>
      <c r="Y78" s="13"/>
      <c r="Z78" s="13"/>
      <c r="AA78" s="13"/>
      <c r="AB78" s="13"/>
      <c r="AC78" s="13"/>
      <c r="AE78" s="1" t="s">
        <v>0</v>
      </c>
    </row>
    <row r="79" spans="2:34" ht="13.5" customHeight="1">
      <c r="B79" s="130" t="s">
        <v>5</v>
      </c>
      <c r="C79" s="130"/>
      <c r="D79" s="130" t="s">
        <v>27</v>
      </c>
      <c r="E79" s="130"/>
      <c r="F79" s="130" t="s">
        <v>28</v>
      </c>
      <c r="G79" s="130"/>
      <c r="H79" s="130" t="s">
        <v>29</v>
      </c>
      <c r="I79" s="130"/>
      <c r="J79" s="130" t="s">
        <v>30</v>
      </c>
      <c r="K79" s="130"/>
      <c r="L79" s="130" t="s">
        <v>31</v>
      </c>
      <c r="M79" s="130"/>
      <c r="N79" s="130" t="s">
        <v>32</v>
      </c>
      <c r="O79" s="130"/>
      <c r="P79" s="130" t="s">
        <v>33</v>
      </c>
      <c r="Q79" s="130"/>
      <c r="R79" s="130" t="s">
        <v>34</v>
      </c>
      <c r="W79" s="130" t="s">
        <v>5</v>
      </c>
      <c r="X79" s="206" t="s">
        <v>27</v>
      </c>
      <c r="Y79" s="206" t="s">
        <v>28</v>
      </c>
      <c r="Z79" s="206" t="s">
        <v>29</v>
      </c>
      <c r="AA79" s="206" t="s">
        <v>30</v>
      </c>
      <c r="AB79" s="204" t="s">
        <v>31</v>
      </c>
      <c r="AC79" s="206" t="s">
        <v>32</v>
      </c>
      <c r="AD79" s="206" t="s">
        <v>33</v>
      </c>
      <c r="AE79" s="130" t="s">
        <v>34</v>
      </c>
    </row>
    <row r="80" spans="2:34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W80" s="130"/>
      <c r="X80" s="206"/>
      <c r="Y80" s="206"/>
      <c r="Z80" s="206"/>
      <c r="AA80" s="206"/>
      <c r="AB80" s="205"/>
      <c r="AC80" s="206"/>
      <c r="AD80" s="206"/>
      <c r="AE80" s="130"/>
    </row>
    <row r="81" spans="2:31" ht="13.5" customHeight="1">
      <c r="B81" s="145" t="s">
        <v>11</v>
      </c>
      <c r="C81" s="146"/>
      <c r="D81" s="169">
        <f>+SUM(D82:E90)</f>
        <v>0</v>
      </c>
      <c r="E81" s="170"/>
      <c r="F81" s="169">
        <f>+SUM(F82:G90)</f>
        <v>0</v>
      </c>
      <c r="G81" s="170"/>
      <c r="H81" s="169">
        <f>+SUM(H82:I90)</f>
        <v>0</v>
      </c>
      <c r="I81" s="170"/>
      <c r="J81" s="169">
        <f>+SUM(J82:K90)</f>
        <v>0</v>
      </c>
      <c r="K81" s="170"/>
      <c r="L81" s="169">
        <f>+SUM(L82:M90)</f>
        <v>0</v>
      </c>
      <c r="M81" s="170"/>
      <c r="N81" s="169">
        <f>+SUM(N82:O90)</f>
        <v>0</v>
      </c>
      <c r="O81" s="170"/>
      <c r="P81" s="134">
        <f>+SUM(P82:Q90)</f>
        <v>0</v>
      </c>
      <c r="Q81" s="135"/>
      <c r="R81" s="23">
        <f t="shared" ref="R81:R98" si="45">+SUM(D81:Q81)</f>
        <v>0</v>
      </c>
      <c r="W81" s="34" t="s">
        <v>11</v>
      </c>
      <c r="X81" s="35">
        <v>0</v>
      </c>
      <c r="Y81" s="35"/>
      <c r="Z81" s="35"/>
      <c r="AA81" s="35"/>
      <c r="AB81" s="35"/>
      <c r="AC81" s="35"/>
      <c r="AD81" s="27"/>
      <c r="AE81" s="23">
        <f>SUM(X81:AD81)</f>
        <v>0</v>
      </c>
    </row>
    <row r="82" spans="2:31">
      <c r="B82" s="137" t="s">
        <v>22</v>
      </c>
      <c r="C82" s="137"/>
      <c r="D82" s="134">
        <f>ROUND(X82*$C$52,0)</f>
        <v>0</v>
      </c>
      <c r="E82" s="135"/>
      <c r="F82" s="134">
        <f t="shared" ref="F82:F90" si="46">ROUND(Y82*$C$52,0)</f>
        <v>0</v>
      </c>
      <c r="G82" s="135"/>
      <c r="H82" s="134">
        <f t="shared" ref="H82:H90" si="47">ROUND(Z82*$C$52,0)</f>
        <v>0</v>
      </c>
      <c r="I82" s="135"/>
      <c r="J82" s="134">
        <f t="shared" ref="J82:J90" si="48">ROUND(AA82*$C$52,0)</f>
        <v>0</v>
      </c>
      <c r="K82" s="135"/>
      <c r="L82" s="134">
        <f t="shared" ref="L82:L90" si="49">ROUND(AB82*$C$52,0)</f>
        <v>0</v>
      </c>
      <c r="M82" s="135"/>
      <c r="N82" s="134">
        <f t="shared" ref="N82:N90" si="50">ROUND(AC82*$C$52,0)</f>
        <v>0</v>
      </c>
      <c r="O82" s="135"/>
      <c r="P82" s="134">
        <f t="shared" ref="P82:P90" si="51">ROUND(AD82*$C$52,0)</f>
        <v>0</v>
      </c>
      <c r="Q82" s="135"/>
      <c r="R82" s="23">
        <f t="shared" si="45"/>
        <v>0</v>
      </c>
      <c r="W82" s="29" t="s">
        <v>22</v>
      </c>
      <c r="X82" s="27">
        <v>0</v>
      </c>
      <c r="Y82" s="27"/>
      <c r="Z82" s="27"/>
      <c r="AA82" s="27"/>
      <c r="AB82" s="27"/>
      <c r="AC82" s="27"/>
      <c r="AD82" s="27"/>
      <c r="AE82" s="23">
        <f t="shared" ref="AE82:AE97" si="52">SUM(X82:AD82)</f>
        <v>0</v>
      </c>
    </row>
    <row r="83" spans="2:31">
      <c r="B83" s="137" t="s">
        <v>13</v>
      </c>
      <c r="C83" s="137"/>
      <c r="D83" s="134">
        <f t="shared" ref="D83:D90" si="53">ROUND(X83*$C$52,0)</f>
        <v>0</v>
      </c>
      <c r="E83" s="135"/>
      <c r="F83" s="134">
        <f t="shared" si="46"/>
        <v>0</v>
      </c>
      <c r="G83" s="135"/>
      <c r="H83" s="134">
        <f t="shared" si="47"/>
        <v>0</v>
      </c>
      <c r="I83" s="135"/>
      <c r="J83" s="134">
        <f t="shared" si="48"/>
        <v>0</v>
      </c>
      <c r="K83" s="135"/>
      <c r="L83" s="134">
        <f t="shared" si="49"/>
        <v>0</v>
      </c>
      <c r="M83" s="135"/>
      <c r="N83" s="134">
        <f t="shared" si="50"/>
        <v>0</v>
      </c>
      <c r="O83" s="135"/>
      <c r="P83" s="134">
        <f t="shared" si="51"/>
        <v>0</v>
      </c>
      <c r="Q83" s="135"/>
      <c r="R83" s="23">
        <f t="shared" si="45"/>
        <v>0</v>
      </c>
      <c r="W83" s="29" t="s">
        <v>13</v>
      </c>
      <c r="X83" s="27">
        <v>0</v>
      </c>
      <c r="Y83" s="27"/>
      <c r="Z83" s="27"/>
      <c r="AA83" s="27"/>
      <c r="AB83" s="27"/>
      <c r="AC83" s="27"/>
      <c r="AD83" s="27"/>
      <c r="AE83" s="23">
        <f t="shared" si="52"/>
        <v>0</v>
      </c>
    </row>
    <row r="84" spans="2:31">
      <c r="B84" s="133" t="s">
        <v>14</v>
      </c>
      <c r="C84" s="133"/>
      <c r="D84" s="134">
        <f t="shared" si="53"/>
        <v>0</v>
      </c>
      <c r="E84" s="135"/>
      <c r="F84" s="134">
        <f t="shared" si="46"/>
        <v>0</v>
      </c>
      <c r="G84" s="135"/>
      <c r="H84" s="134">
        <f t="shared" si="47"/>
        <v>0</v>
      </c>
      <c r="I84" s="135"/>
      <c r="J84" s="134">
        <f t="shared" si="48"/>
        <v>0</v>
      </c>
      <c r="K84" s="135"/>
      <c r="L84" s="134">
        <f t="shared" si="49"/>
        <v>0</v>
      </c>
      <c r="M84" s="135"/>
      <c r="N84" s="134">
        <f t="shared" si="50"/>
        <v>0</v>
      </c>
      <c r="O84" s="135"/>
      <c r="P84" s="134">
        <f t="shared" si="51"/>
        <v>0</v>
      </c>
      <c r="Q84" s="135"/>
      <c r="R84" s="23">
        <f t="shared" si="45"/>
        <v>0</v>
      </c>
      <c r="W84" s="26" t="s">
        <v>14</v>
      </c>
      <c r="X84" s="27">
        <v>0</v>
      </c>
      <c r="Y84" s="27"/>
      <c r="Z84" s="27"/>
      <c r="AA84" s="27"/>
      <c r="AB84" s="27"/>
      <c r="AC84" s="27"/>
      <c r="AD84" s="27"/>
      <c r="AE84" s="23">
        <f t="shared" si="52"/>
        <v>0</v>
      </c>
    </row>
    <row r="85" spans="2:31">
      <c r="B85" s="137" t="s">
        <v>15</v>
      </c>
      <c r="C85" s="137"/>
      <c r="D85" s="134">
        <f t="shared" si="53"/>
        <v>0</v>
      </c>
      <c r="E85" s="135"/>
      <c r="F85" s="134">
        <f t="shared" si="46"/>
        <v>0</v>
      </c>
      <c r="G85" s="135"/>
      <c r="H85" s="134">
        <f t="shared" si="47"/>
        <v>0</v>
      </c>
      <c r="I85" s="135"/>
      <c r="J85" s="134">
        <f t="shared" si="48"/>
        <v>0</v>
      </c>
      <c r="K85" s="135"/>
      <c r="L85" s="134">
        <f t="shared" si="49"/>
        <v>0</v>
      </c>
      <c r="M85" s="135"/>
      <c r="N85" s="134">
        <f t="shared" si="50"/>
        <v>0</v>
      </c>
      <c r="O85" s="135"/>
      <c r="P85" s="134">
        <f t="shared" si="51"/>
        <v>0</v>
      </c>
      <c r="Q85" s="135"/>
      <c r="R85" s="23">
        <f t="shared" si="45"/>
        <v>0</v>
      </c>
      <c r="W85" s="29" t="s">
        <v>15</v>
      </c>
      <c r="X85" s="27">
        <v>0</v>
      </c>
      <c r="Y85" s="27"/>
      <c r="Z85" s="27"/>
      <c r="AA85" s="27"/>
      <c r="AB85" s="27"/>
      <c r="AC85" s="27"/>
      <c r="AD85" s="27"/>
      <c r="AE85" s="23">
        <f t="shared" si="52"/>
        <v>0</v>
      </c>
    </row>
    <row r="86" spans="2:31">
      <c r="B86" s="141" t="s">
        <v>16</v>
      </c>
      <c r="C86" s="141"/>
      <c r="D86" s="134">
        <f t="shared" si="53"/>
        <v>0</v>
      </c>
      <c r="E86" s="135"/>
      <c r="F86" s="134">
        <f t="shared" si="46"/>
        <v>0</v>
      </c>
      <c r="G86" s="135"/>
      <c r="H86" s="134">
        <f t="shared" si="47"/>
        <v>0</v>
      </c>
      <c r="I86" s="135"/>
      <c r="J86" s="134">
        <f t="shared" si="48"/>
        <v>0</v>
      </c>
      <c r="K86" s="135"/>
      <c r="L86" s="134">
        <f t="shared" si="49"/>
        <v>0</v>
      </c>
      <c r="M86" s="135"/>
      <c r="N86" s="134">
        <f t="shared" si="50"/>
        <v>0</v>
      </c>
      <c r="O86" s="135"/>
      <c r="P86" s="134">
        <f t="shared" si="51"/>
        <v>0</v>
      </c>
      <c r="Q86" s="135"/>
      <c r="R86" s="23">
        <f t="shared" si="45"/>
        <v>0</v>
      </c>
      <c r="W86" s="31" t="s">
        <v>16</v>
      </c>
      <c r="X86" s="27">
        <v>0</v>
      </c>
      <c r="Y86" s="27"/>
      <c r="Z86" s="27"/>
      <c r="AA86" s="27"/>
      <c r="AB86" s="27"/>
      <c r="AC86" s="27"/>
      <c r="AD86" s="27"/>
      <c r="AE86" s="23">
        <f t="shared" si="52"/>
        <v>0</v>
      </c>
    </row>
    <row r="87" spans="2:31">
      <c r="B87" s="140" t="s">
        <v>17</v>
      </c>
      <c r="C87" s="140"/>
      <c r="D87" s="134">
        <f t="shared" si="53"/>
        <v>0</v>
      </c>
      <c r="E87" s="135"/>
      <c r="F87" s="134">
        <f t="shared" si="46"/>
        <v>0</v>
      </c>
      <c r="G87" s="135"/>
      <c r="H87" s="134">
        <f t="shared" si="47"/>
        <v>0</v>
      </c>
      <c r="I87" s="135"/>
      <c r="J87" s="134">
        <f t="shared" si="48"/>
        <v>0</v>
      </c>
      <c r="K87" s="135"/>
      <c r="L87" s="134">
        <f t="shared" si="49"/>
        <v>0</v>
      </c>
      <c r="M87" s="135"/>
      <c r="N87" s="134">
        <f t="shared" si="50"/>
        <v>0</v>
      </c>
      <c r="O87" s="135"/>
      <c r="P87" s="134">
        <f t="shared" si="51"/>
        <v>0</v>
      </c>
      <c r="Q87" s="135"/>
      <c r="R87" s="23">
        <f t="shared" si="45"/>
        <v>0</v>
      </c>
      <c r="W87" s="30" t="s">
        <v>17</v>
      </c>
      <c r="X87" s="27">
        <v>0</v>
      </c>
      <c r="Y87" s="27"/>
      <c r="Z87" s="27"/>
      <c r="AA87" s="27"/>
      <c r="AB87" s="27"/>
      <c r="AC87" s="27"/>
      <c r="AD87" s="27"/>
      <c r="AE87" s="23">
        <f t="shared" si="52"/>
        <v>0</v>
      </c>
    </row>
    <row r="88" spans="2:31">
      <c r="B88" s="141" t="s">
        <v>18</v>
      </c>
      <c r="C88" s="141"/>
      <c r="D88" s="134">
        <f t="shared" si="53"/>
        <v>0</v>
      </c>
      <c r="E88" s="135"/>
      <c r="F88" s="134">
        <f t="shared" si="46"/>
        <v>0</v>
      </c>
      <c r="G88" s="135"/>
      <c r="H88" s="134">
        <f t="shared" si="47"/>
        <v>0</v>
      </c>
      <c r="I88" s="135"/>
      <c r="J88" s="134">
        <f t="shared" si="48"/>
        <v>0</v>
      </c>
      <c r="K88" s="135"/>
      <c r="L88" s="134">
        <f t="shared" si="49"/>
        <v>0</v>
      </c>
      <c r="M88" s="135"/>
      <c r="N88" s="134">
        <f t="shared" si="50"/>
        <v>0</v>
      </c>
      <c r="O88" s="135"/>
      <c r="P88" s="134">
        <f t="shared" si="51"/>
        <v>0</v>
      </c>
      <c r="Q88" s="135"/>
      <c r="R88" s="23">
        <f t="shared" si="45"/>
        <v>0</v>
      </c>
      <c r="W88" s="31" t="s">
        <v>18</v>
      </c>
      <c r="X88" s="27">
        <v>0</v>
      </c>
      <c r="Y88" s="27"/>
      <c r="Z88" s="27"/>
      <c r="AA88" s="27"/>
      <c r="AB88" s="27"/>
      <c r="AC88" s="27"/>
      <c r="AD88" s="27"/>
      <c r="AE88" s="23">
        <f t="shared" si="52"/>
        <v>0</v>
      </c>
    </row>
    <row r="89" spans="2:31">
      <c r="B89" s="137" t="s">
        <v>19</v>
      </c>
      <c r="C89" s="137"/>
      <c r="D89" s="134">
        <f t="shared" si="53"/>
        <v>0</v>
      </c>
      <c r="E89" s="135"/>
      <c r="F89" s="134">
        <f t="shared" si="46"/>
        <v>0</v>
      </c>
      <c r="G89" s="135"/>
      <c r="H89" s="134">
        <f t="shared" si="47"/>
        <v>0</v>
      </c>
      <c r="I89" s="135"/>
      <c r="J89" s="134">
        <f t="shared" si="48"/>
        <v>0</v>
      </c>
      <c r="K89" s="135"/>
      <c r="L89" s="134">
        <f t="shared" si="49"/>
        <v>0</v>
      </c>
      <c r="M89" s="135"/>
      <c r="N89" s="134">
        <f t="shared" si="50"/>
        <v>0</v>
      </c>
      <c r="O89" s="135"/>
      <c r="P89" s="134">
        <f t="shared" si="51"/>
        <v>0</v>
      </c>
      <c r="Q89" s="135"/>
      <c r="R89" s="23">
        <f t="shared" si="45"/>
        <v>0</v>
      </c>
      <c r="W89" s="29" t="s">
        <v>19</v>
      </c>
      <c r="X89" s="27">
        <v>0</v>
      </c>
      <c r="Y89" s="27"/>
      <c r="Z89" s="27"/>
      <c r="AA89" s="27"/>
      <c r="AB89" s="27"/>
      <c r="AC89" s="27"/>
      <c r="AD89" s="27"/>
      <c r="AE89" s="23">
        <f t="shared" si="52"/>
        <v>0</v>
      </c>
    </row>
    <row r="90" spans="2:31">
      <c r="B90" s="137" t="s">
        <v>20</v>
      </c>
      <c r="C90" s="137"/>
      <c r="D90" s="134">
        <f t="shared" si="53"/>
        <v>0</v>
      </c>
      <c r="E90" s="135"/>
      <c r="F90" s="134">
        <f t="shared" si="46"/>
        <v>0</v>
      </c>
      <c r="G90" s="135"/>
      <c r="H90" s="134">
        <f t="shared" si="47"/>
        <v>0</v>
      </c>
      <c r="I90" s="135"/>
      <c r="J90" s="134">
        <f t="shared" si="48"/>
        <v>0</v>
      </c>
      <c r="K90" s="135"/>
      <c r="L90" s="134">
        <f t="shared" si="49"/>
        <v>0</v>
      </c>
      <c r="M90" s="135"/>
      <c r="N90" s="134">
        <f t="shared" si="50"/>
        <v>0</v>
      </c>
      <c r="O90" s="135"/>
      <c r="P90" s="134">
        <f t="shared" si="51"/>
        <v>0</v>
      </c>
      <c r="Q90" s="135"/>
      <c r="R90" s="23">
        <f t="shared" si="45"/>
        <v>0</v>
      </c>
      <c r="W90" s="29" t="s">
        <v>20</v>
      </c>
      <c r="X90" s="27">
        <v>0</v>
      </c>
      <c r="Y90" s="27"/>
      <c r="Z90" s="27"/>
      <c r="AA90" s="27"/>
      <c r="AB90" s="27"/>
      <c r="AC90" s="27"/>
      <c r="AD90" s="27"/>
      <c r="AE90" s="23">
        <f t="shared" si="52"/>
        <v>0</v>
      </c>
    </row>
    <row r="91" spans="2:31">
      <c r="B91" s="151" t="s">
        <v>21</v>
      </c>
      <c r="C91" s="152"/>
      <c r="D91" s="169">
        <f>+SUM(D92:E96)</f>
        <v>8844592293</v>
      </c>
      <c r="E91" s="170"/>
      <c r="F91" s="169">
        <f>+SUM(F92:G96)</f>
        <v>0</v>
      </c>
      <c r="G91" s="170"/>
      <c r="H91" s="169">
        <f>+SUM(H92:I96)</f>
        <v>0</v>
      </c>
      <c r="I91" s="170"/>
      <c r="J91" s="169">
        <f>+SUM(J92:K96)</f>
        <v>0</v>
      </c>
      <c r="K91" s="170"/>
      <c r="L91" s="169">
        <f>+SUM(L92:M96)</f>
        <v>0</v>
      </c>
      <c r="M91" s="170"/>
      <c r="N91" s="169">
        <f>+SUM(N92:O96)</f>
        <v>0</v>
      </c>
      <c r="O91" s="170"/>
      <c r="P91" s="134">
        <f>+SUM(P92:Q96)</f>
        <v>0</v>
      </c>
      <c r="Q91" s="135"/>
      <c r="R91" s="23">
        <f t="shared" si="45"/>
        <v>8844592293</v>
      </c>
      <c r="W91" s="36" t="s">
        <v>21</v>
      </c>
      <c r="X91" s="35">
        <v>8844592293</v>
      </c>
      <c r="Y91" s="35"/>
      <c r="Z91" s="35"/>
      <c r="AA91" s="35"/>
      <c r="AB91" s="35"/>
      <c r="AC91" s="35"/>
      <c r="AD91" s="27"/>
      <c r="AE91" s="23">
        <f t="shared" si="52"/>
        <v>8844592293</v>
      </c>
    </row>
    <row r="92" spans="2:31">
      <c r="B92" s="137" t="s">
        <v>22</v>
      </c>
      <c r="C92" s="137"/>
      <c r="D92" s="134">
        <f t="shared" ref="D92:D97" si="54">ROUND(X92*$C$52,0)</f>
        <v>315624770</v>
      </c>
      <c r="E92" s="135"/>
      <c r="F92" s="134">
        <f t="shared" ref="F92:F97" si="55">ROUND(Y92*$C$52,0)</f>
        <v>0</v>
      </c>
      <c r="G92" s="135"/>
      <c r="H92" s="134">
        <f t="shared" ref="H92:H97" si="56">ROUND(Z92*$C$52,0)</f>
        <v>0</v>
      </c>
      <c r="I92" s="135"/>
      <c r="J92" s="134">
        <f t="shared" ref="J92:J97" si="57">ROUND(AA92*$C$52,0)</f>
        <v>0</v>
      </c>
      <c r="K92" s="135"/>
      <c r="L92" s="134">
        <f t="shared" ref="L92:L97" si="58">ROUND(AB92*$C$52,0)</f>
        <v>0</v>
      </c>
      <c r="M92" s="135"/>
      <c r="N92" s="134">
        <f t="shared" ref="N92:N97" si="59">ROUND(AC92*$C$52,0)</f>
        <v>0</v>
      </c>
      <c r="O92" s="135"/>
      <c r="P92" s="134">
        <f t="shared" ref="P92:P97" si="60">ROUND(AD92*$C$52,0)</f>
        <v>0</v>
      </c>
      <c r="Q92" s="135"/>
      <c r="R92" s="23">
        <f t="shared" si="45"/>
        <v>315624770</v>
      </c>
      <c r="W92" s="29" t="s">
        <v>22</v>
      </c>
      <c r="X92" s="27">
        <v>315624770</v>
      </c>
      <c r="Y92" s="27"/>
      <c r="Z92" s="27"/>
      <c r="AA92" s="27"/>
      <c r="AB92" s="27"/>
      <c r="AC92" s="27"/>
      <c r="AD92" s="27"/>
      <c r="AE92" s="23">
        <f t="shared" si="52"/>
        <v>315624770</v>
      </c>
    </row>
    <row r="93" spans="2:31">
      <c r="B93" s="137" t="s">
        <v>23</v>
      </c>
      <c r="C93" s="137"/>
      <c r="D93" s="134">
        <f t="shared" si="54"/>
        <v>368810931</v>
      </c>
      <c r="E93" s="135"/>
      <c r="F93" s="134">
        <f t="shared" si="55"/>
        <v>0</v>
      </c>
      <c r="G93" s="135"/>
      <c r="H93" s="134">
        <f t="shared" si="56"/>
        <v>0</v>
      </c>
      <c r="I93" s="135"/>
      <c r="J93" s="134">
        <f t="shared" si="57"/>
        <v>0</v>
      </c>
      <c r="K93" s="135"/>
      <c r="L93" s="134">
        <f t="shared" si="58"/>
        <v>0</v>
      </c>
      <c r="M93" s="135"/>
      <c r="N93" s="134">
        <f t="shared" si="59"/>
        <v>0</v>
      </c>
      <c r="O93" s="135"/>
      <c r="P93" s="134">
        <f t="shared" si="60"/>
        <v>0</v>
      </c>
      <c r="Q93" s="135"/>
      <c r="R93" s="23">
        <f t="shared" si="45"/>
        <v>368810931</v>
      </c>
      <c r="W93" s="29" t="s">
        <v>23</v>
      </c>
      <c r="X93" s="27">
        <v>368810931</v>
      </c>
      <c r="Y93" s="27"/>
      <c r="Z93" s="27"/>
      <c r="AA93" s="27"/>
      <c r="AB93" s="27"/>
      <c r="AC93" s="27"/>
      <c r="AD93" s="27"/>
      <c r="AE93" s="23">
        <f t="shared" si="52"/>
        <v>368810931</v>
      </c>
    </row>
    <row r="94" spans="2:31">
      <c r="B94" s="133" t="s">
        <v>15</v>
      </c>
      <c r="C94" s="133"/>
      <c r="D94" s="134">
        <f t="shared" si="54"/>
        <v>8110507592</v>
      </c>
      <c r="E94" s="135"/>
      <c r="F94" s="134">
        <f t="shared" si="55"/>
        <v>0</v>
      </c>
      <c r="G94" s="135"/>
      <c r="H94" s="134">
        <f t="shared" si="56"/>
        <v>0</v>
      </c>
      <c r="I94" s="135"/>
      <c r="J94" s="134">
        <f t="shared" si="57"/>
        <v>0</v>
      </c>
      <c r="K94" s="135"/>
      <c r="L94" s="134">
        <f t="shared" si="58"/>
        <v>0</v>
      </c>
      <c r="M94" s="135"/>
      <c r="N94" s="134">
        <f t="shared" si="59"/>
        <v>0</v>
      </c>
      <c r="O94" s="135"/>
      <c r="P94" s="134">
        <f t="shared" si="60"/>
        <v>0</v>
      </c>
      <c r="Q94" s="135"/>
      <c r="R94" s="23">
        <f t="shared" si="45"/>
        <v>8110507592</v>
      </c>
      <c r="W94" s="26" t="s">
        <v>15</v>
      </c>
      <c r="X94" s="27">
        <v>8110507592</v>
      </c>
      <c r="Y94" s="27"/>
      <c r="Z94" s="27"/>
      <c r="AA94" s="27"/>
      <c r="AB94" s="27"/>
      <c r="AC94" s="27"/>
      <c r="AD94" s="27"/>
      <c r="AE94" s="23">
        <f t="shared" si="52"/>
        <v>8110507592</v>
      </c>
    </row>
    <row r="95" spans="2:31">
      <c r="B95" s="137" t="s">
        <v>19</v>
      </c>
      <c r="C95" s="137"/>
      <c r="D95" s="134">
        <f t="shared" si="54"/>
        <v>0</v>
      </c>
      <c r="E95" s="135"/>
      <c r="F95" s="134">
        <f t="shared" si="55"/>
        <v>0</v>
      </c>
      <c r="G95" s="135"/>
      <c r="H95" s="134">
        <f t="shared" si="56"/>
        <v>0</v>
      </c>
      <c r="I95" s="135"/>
      <c r="J95" s="134">
        <f t="shared" si="57"/>
        <v>0</v>
      </c>
      <c r="K95" s="135"/>
      <c r="L95" s="134">
        <f t="shared" si="58"/>
        <v>0</v>
      </c>
      <c r="M95" s="135"/>
      <c r="N95" s="134">
        <f t="shared" si="59"/>
        <v>0</v>
      </c>
      <c r="O95" s="135"/>
      <c r="P95" s="134">
        <f t="shared" si="60"/>
        <v>0</v>
      </c>
      <c r="Q95" s="135"/>
      <c r="R95" s="23">
        <f t="shared" si="45"/>
        <v>0</v>
      </c>
      <c r="W95" s="29" t="s">
        <v>19</v>
      </c>
      <c r="X95" s="27">
        <v>0</v>
      </c>
      <c r="Y95" s="27"/>
      <c r="Z95" s="27"/>
      <c r="AA95" s="27"/>
      <c r="AB95" s="27"/>
      <c r="AC95" s="27"/>
      <c r="AD95" s="27"/>
      <c r="AE95" s="23">
        <f t="shared" si="52"/>
        <v>0</v>
      </c>
    </row>
    <row r="96" spans="2:31" ht="13.5" customHeight="1">
      <c r="B96" s="133" t="s">
        <v>20</v>
      </c>
      <c r="C96" s="133"/>
      <c r="D96" s="134">
        <f t="shared" si="54"/>
        <v>49649000</v>
      </c>
      <c r="E96" s="135"/>
      <c r="F96" s="134">
        <f t="shared" si="55"/>
        <v>0</v>
      </c>
      <c r="G96" s="135"/>
      <c r="H96" s="134">
        <f t="shared" si="56"/>
        <v>0</v>
      </c>
      <c r="I96" s="135"/>
      <c r="J96" s="134">
        <f t="shared" si="57"/>
        <v>0</v>
      </c>
      <c r="K96" s="135"/>
      <c r="L96" s="134">
        <f t="shared" si="58"/>
        <v>0</v>
      </c>
      <c r="M96" s="135"/>
      <c r="N96" s="134">
        <f t="shared" si="59"/>
        <v>0</v>
      </c>
      <c r="O96" s="135"/>
      <c r="P96" s="134">
        <f t="shared" si="60"/>
        <v>0</v>
      </c>
      <c r="Q96" s="135"/>
      <c r="R96" s="23">
        <f t="shared" si="45"/>
        <v>49649000</v>
      </c>
      <c r="W96" s="26" t="s">
        <v>20</v>
      </c>
      <c r="X96" s="27">
        <v>49649000</v>
      </c>
      <c r="Y96" s="27"/>
      <c r="Z96" s="27"/>
      <c r="AA96" s="27"/>
      <c r="AB96" s="27"/>
      <c r="AC96" s="27"/>
      <c r="AD96" s="27"/>
      <c r="AE96" s="23">
        <f t="shared" si="52"/>
        <v>49649000</v>
      </c>
    </row>
    <row r="97" spans="2:42">
      <c r="B97" s="153" t="s">
        <v>24</v>
      </c>
      <c r="C97" s="154"/>
      <c r="D97" s="134">
        <f t="shared" si="54"/>
        <v>1650131612</v>
      </c>
      <c r="E97" s="135"/>
      <c r="F97" s="134">
        <f t="shared" si="55"/>
        <v>0</v>
      </c>
      <c r="G97" s="135"/>
      <c r="H97" s="134">
        <f t="shared" si="56"/>
        <v>0</v>
      </c>
      <c r="I97" s="135"/>
      <c r="J97" s="134">
        <f t="shared" si="57"/>
        <v>0</v>
      </c>
      <c r="K97" s="135"/>
      <c r="L97" s="134">
        <f t="shared" si="58"/>
        <v>0</v>
      </c>
      <c r="M97" s="135"/>
      <c r="N97" s="134">
        <f t="shared" si="59"/>
        <v>0</v>
      </c>
      <c r="O97" s="135"/>
      <c r="P97" s="134">
        <f t="shared" si="60"/>
        <v>0</v>
      </c>
      <c r="Q97" s="135"/>
      <c r="R97" s="23">
        <f t="shared" si="45"/>
        <v>1650131612</v>
      </c>
      <c r="W97" s="38" t="s">
        <v>24</v>
      </c>
      <c r="X97" s="27">
        <v>1650131612</v>
      </c>
      <c r="Y97" s="27"/>
      <c r="Z97" s="27"/>
      <c r="AA97" s="27"/>
      <c r="AB97" s="27"/>
      <c r="AC97" s="27"/>
      <c r="AD97" s="27"/>
      <c r="AE97" s="23">
        <f t="shared" si="52"/>
        <v>1650131612</v>
      </c>
    </row>
    <row r="98" spans="2:42">
      <c r="B98" s="156" t="s">
        <v>34</v>
      </c>
      <c r="C98" s="156"/>
      <c r="D98" s="207">
        <f>+D81+D91+D97</f>
        <v>10494723905</v>
      </c>
      <c r="E98" s="170"/>
      <c r="F98" s="169">
        <f>+F81+F91+F97</f>
        <v>0</v>
      </c>
      <c r="G98" s="170"/>
      <c r="H98" s="169">
        <f>+H81+H91+H97</f>
        <v>0</v>
      </c>
      <c r="I98" s="170"/>
      <c r="J98" s="169">
        <f>+J81+J91+J97</f>
        <v>0</v>
      </c>
      <c r="K98" s="170"/>
      <c r="L98" s="169">
        <f>+L81+L91+L97</f>
        <v>0</v>
      </c>
      <c r="M98" s="170"/>
      <c r="N98" s="169">
        <f>+N81+N91+N97</f>
        <v>0</v>
      </c>
      <c r="O98" s="170"/>
      <c r="P98" s="134">
        <f>+P81+P91+P97</f>
        <v>0</v>
      </c>
      <c r="Q98" s="135"/>
      <c r="R98" s="23">
        <f t="shared" si="45"/>
        <v>10494723905</v>
      </c>
      <c r="W98" s="37" t="s">
        <v>34</v>
      </c>
      <c r="X98" s="83">
        <f>+X81+X91+X97</f>
        <v>10494723905</v>
      </c>
      <c r="Y98" s="83">
        <f t="shared" ref="Y98:AD98" si="61">+Y81+Y91+Y97</f>
        <v>0</v>
      </c>
      <c r="Z98" s="83">
        <f t="shared" si="61"/>
        <v>0</v>
      </c>
      <c r="AA98" s="83">
        <f t="shared" si="61"/>
        <v>0</v>
      </c>
      <c r="AB98" s="83">
        <f t="shared" si="61"/>
        <v>0</v>
      </c>
      <c r="AC98" s="83">
        <f t="shared" si="61"/>
        <v>0</v>
      </c>
      <c r="AD98" s="83">
        <f t="shared" si="61"/>
        <v>0</v>
      </c>
      <c r="AE98" s="23">
        <f>SUM(X98:AD98)</f>
        <v>10494723905</v>
      </c>
    </row>
    <row r="99" spans="2:42">
      <c r="U99" s="21">
        <f>+P72-R98</f>
        <v>0</v>
      </c>
    </row>
    <row r="100" spans="2:42">
      <c r="U100" s="21"/>
    </row>
    <row r="101" spans="2:42">
      <c r="B101" s="2">
        <v>2</v>
      </c>
    </row>
    <row r="102" spans="2:42">
      <c r="B102" s="185" t="str">
        <f>"【"&amp;入力・チェックシート!B17&amp;"】"</f>
        <v>【工業水道事業会計】</v>
      </c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</row>
    <row r="103" spans="2:42">
      <c r="C103" s="61">
        <f>+入力・チェックシート!C17</f>
        <v>1</v>
      </c>
      <c r="W103" s="2" t="s">
        <v>4</v>
      </c>
    </row>
    <row r="104" spans="2:42" ht="16.5">
      <c r="B104" s="4" t="s">
        <v>4</v>
      </c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" t="s">
        <v>0</v>
      </c>
      <c r="R104" s="6"/>
      <c r="W104" s="74"/>
      <c r="X104" s="201" t="s">
        <v>120</v>
      </c>
      <c r="Y104" s="202"/>
      <c r="Z104" s="202"/>
      <c r="AA104" s="203"/>
      <c r="AB104" s="201" t="s">
        <v>121</v>
      </c>
      <c r="AC104" s="202"/>
      <c r="AD104" s="202"/>
      <c r="AE104" s="203"/>
      <c r="AF104" s="75"/>
      <c r="AG104" s="75"/>
      <c r="AH104" s="6"/>
    </row>
    <row r="105" spans="2:42" ht="45" customHeight="1">
      <c r="B105" s="130" t="s">
        <v>5</v>
      </c>
      <c r="C105" s="130"/>
      <c r="D105" s="136" t="s">
        <v>6</v>
      </c>
      <c r="E105" s="129"/>
      <c r="F105" s="136" t="s">
        <v>35</v>
      </c>
      <c r="G105" s="129"/>
      <c r="H105" s="136" t="s">
        <v>7</v>
      </c>
      <c r="I105" s="129"/>
      <c r="J105" s="136" t="s">
        <v>36</v>
      </c>
      <c r="K105" s="129"/>
      <c r="L105" s="136" t="s">
        <v>8</v>
      </c>
      <c r="M105" s="129"/>
      <c r="N105" s="129" t="s">
        <v>9</v>
      </c>
      <c r="O105" s="130"/>
      <c r="P105" s="131" t="s">
        <v>10</v>
      </c>
      <c r="Q105" s="132"/>
      <c r="R105" s="7"/>
      <c r="W105" s="24" t="s">
        <v>5</v>
      </c>
      <c r="X105" s="28" t="s">
        <v>6</v>
      </c>
      <c r="Y105" s="28" t="s">
        <v>35</v>
      </c>
      <c r="Z105" s="28" t="s">
        <v>7</v>
      </c>
      <c r="AA105" s="28" t="s">
        <v>36</v>
      </c>
      <c r="AB105" s="28" t="s">
        <v>116</v>
      </c>
      <c r="AC105" s="28" t="s">
        <v>117</v>
      </c>
      <c r="AD105" s="28" t="s">
        <v>118</v>
      </c>
      <c r="AE105" s="28" t="s">
        <v>119</v>
      </c>
      <c r="AF105" s="24" t="s">
        <v>122</v>
      </c>
      <c r="AG105" s="25" t="s">
        <v>10</v>
      </c>
      <c r="AH105" s="7"/>
    </row>
    <row r="106" spans="2:42">
      <c r="B106" s="133" t="s">
        <v>11</v>
      </c>
      <c r="C106" s="133"/>
      <c r="D106" s="134">
        <f>+SUM(D107:E115)</f>
        <v>0</v>
      </c>
      <c r="E106" s="135"/>
      <c r="F106" s="134">
        <f>+SUM(F107:G115)</f>
        <v>0</v>
      </c>
      <c r="G106" s="135"/>
      <c r="H106" s="134">
        <f>+SUM(H107:I115)</f>
        <v>0</v>
      </c>
      <c r="I106" s="135"/>
      <c r="J106" s="134">
        <f>+D106+F106-H106</f>
        <v>0</v>
      </c>
      <c r="K106" s="135"/>
      <c r="L106" s="134">
        <f>+SUM(L107:M115)</f>
        <v>0</v>
      </c>
      <c r="M106" s="135"/>
      <c r="N106" s="134">
        <f>+SUM(N107:O115)</f>
        <v>0</v>
      </c>
      <c r="O106" s="135"/>
      <c r="P106" s="134">
        <f>+J106-L106</f>
        <v>0</v>
      </c>
      <c r="Q106" s="135"/>
      <c r="R106" s="7"/>
      <c r="W106" s="26" t="s">
        <v>11</v>
      </c>
      <c r="X106" s="27">
        <f>SUM(X107:X115)</f>
        <v>0</v>
      </c>
      <c r="Y106" s="27">
        <f>SUM(Y107:Y115)</f>
        <v>0</v>
      </c>
      <c r="Z106" s="27">
        <f>SUM(Z107:Z115)</f>
        <v>0</v>
      </c>
      <c r="AA106" s="27">
        <f>+X106+Y106-Z106</f>
        <v>0</v>
      </c>
      <c r="AB106" s="27">
        <f>SUM(AB107:AB115)</f>
        <v>0</v>
      </c>
      <c r="AC106" s="27">
        <f>SUM(AC107:AC115)</f>
        <v>0</v>
      </c>
      <c r="AD106" s="27">
        <f>SUM(AD107:AD115)</f>
        <v>0</v>
      </c>
      <c r="AE106" s="27">
        <f>AB106+AC106-AD106</f>
        <v>0</v>
      </c>
      <c r="AF106" s="27">
        <f t="shared" ref="AF106:AF121" si="62">+AC106</f>
        <v>0</v>
      </c>
      <c r="AG106" s="77">
        <f>+AA106-AE106</f>
        <v>0</v>
      </c>
      <c r="AH106" s="7"/>
    </row>
    <row r="107" spans="2:42">
      <c r="B107" s="133" t="s">
        <v>12</v>
      </c>
      <c r="C107" s="133"/>
      <c r="D107" s="134">
        <f>ROUND(X107*$C$103,0)</f>
        <v>0</v>
      </c>
      <c r="E107" s="135"/>
      <c r="F107" s="134">
        <f t="shared" ref="F107:F115" si="63">ROUND(Y107*$C$103,0)</f>
        <v>0</v>
      </c>
      <c r="G107" s="135"/>
      <c r="H107" s="134">
        <f t="shared" ref="H107:H115" si="64">ROUND(Z107*$C$103,0)</f>
        <v>0</v>
      </c>
      <c r="I107" s="135"/>
      <c r="J107" s="134">
        <f t="shared" ref="J107:J122" si="65">+D107+F107-H107</f>
        <v>0</v>
      </c>
      <c r="K107" s="135"/>
      <c r="L107" s="134">
        <f t="shared" ref="L107:L115" si="66">ROUND(AE107*$C$103,0)</f>
        <v>0</v>
      </c>
      <c r="M107" s="135"/>
      <c r="N107" s="134">
        <f t="shared" ref="N107:N115" si="67">ROUND(AF107*$C$103,0)</f>
        <v>0</v>
      </c>
      <c r="O107" s="135"/>
      <c r="P107" s="134">
        <f>+J107-L107</f>
        <v>0</v>
      </c>
      <c r="Q107" s="135"/>
      <c r="R107" s="7"/>
      <c r="W107" s="26" t="s">
        <v>12</v>
      </c>
      <c r="X107" s="76"/>
      <c r="Y107" s="76"/>
      <c r="Z107" s="76"/>
      <c r="AA107" s="27">
        <f t="shared" ref="AA107:AA122" si="68">+X107+Y107-Z107</f>
        <v>0</v>
      </c>
      <c r="AB107" s="76"/>
      <c r="AC107" s="76"/>
      <c r="AD107" s="76"/>
      <c r="AE107" s="27">
        <f t="shared" ref="AE107:AE121" si="69">AB107+AC107-AD107</f>
        <v>0</v>
      </c>
      <c r="AF107" s="27">
        <f t="shared" si="62"/>
        <v>0</v>
      </c>
      <c r="AG107" s="77">
        <f t="shared" ref="AG107:AG121" si="70">+AA107-AE107</f>
        <v>0</v>
      </c>
      <c r="AH107" s="7"/>
    </row>
    <row r="108" spans="2:42">
      <c r="B108" s="137" t="s">
        <v>13</v>
      </c>
      <c r="C108" s="137"/>
      <c r="D108" s="134">
        <f t="shared" ref="D108:D115" si="71">ROUND(X108*$C$103,0)</f>
        <v>0</v>
      </c>
      <c r="E108" s="135"/>
      <c r="F108" s="134">
        <f t="shared" si="63"/>
        <v>0</v>
      </c>
      <c r="G108" s="135"/>
      <c r="H108" s="134">
        <f t="shared" si="64"/>
        <v>0</v>
      </c>
      <c r="I108" s="135"/>
      <c r="J108" s="134">
        <f t="shared" si="65"/>
        <v>0</v>
      </c>
      <c r="K108" s="135"/>
      <c r="L108" s="134">
        <f t="shared" si="66"/>
        <v>0</v>
      </c>
      <c r="M108" s="135"/>
      <c r="N108" s="134">
        <f t="shared" si="67"/>
        <v>0</v>
      </c>
      <c r="O108" s="135"/>
      <c r="P108" s="134">
        <f t="shared" ref="P108:P122" si="72">+J108-L108</f>
        <v>0</v>
      </c>
      <c r="Q108" s="135"/>
      <c r="R108" s="7"/>
      <c r="W108" s="29" t="s">
        <v>13</v>
      </c>
      <c r="X108" s="76"/>
      <c r="Y108" s="76"/>
      <c r="Z108" s="76"/>
      <c r="AA108" s="27">
        <f t="shared" si="68"/>
        <v>0</v>
      </c>
      <c r="AB108" s="76"/>
      <c r="AC108" s="76"/>
      <c r="AD108" s="76"/>
      <c r="AE108" s="27">
        <f t="shared" si="69"/>
        <v>0</v>
      </c>
      <c r="AF108" s="27">
        <f t="shared" si="62"/>
        <v>0</v>
      </c>
      <c r="AG108" s="77">
        <f t="shared" si="70"/>
        <v>0</v>
      </c>
      <c r="AH108" s="7"/>
      <c r="AI108" s="2">
        <v>2090004055</v>
      </c>
      <c r="AJ108" s="2">
        <v>145650349</v>
      </c>
      <c r="AK108" s="2">
        <v>162005207</v>
      </c>
      <c r="AM108" s="2">
        <v>1549518915</v>
      </c>
      <c r="AN108" s="2">
        <v>144845726</v>
      </c>
      <c r="AO108" s="2">
        <v>161489347</v>
      </c>
    </row>
    <row r="109" spans="2:42">
      <c r="B109" s="137" t="s">
        <v>14</v>
      </c>
      <c r="C109" s="137"/>
      <c r="D109" s="134">
        <f t="shared" si="71"/>
        <v>0</v>
      </c>
      <c r="E109" s="135"/>
      <c r="F109" s="134">
        <f t="shared" si="63"/>
        <v>0</v>
      </c>
      <c r="G109" s="135"/>
      <c r="H109" s="134">
        <f t="shared" si="64"/>
        <v>0</v>
      </c>
      <c r="I109" s="135"/>
      <c r="J109" s="134">
        <f t="shared" si="65"/>
        <v>0</v>
      </c>
      <c r="K109" s="135"/>
      <c r="L109" s="134">
        <f t="shared" si="66"/>
        <v>0</v>
      </c>
      <c r="M109" s="135"/>
      <c r="N109" s="134">
        <f t="shared" si="67"/>
        <v>0</v>
      </c>
      <c r="O109" s="135"/>
      <c r="P109" s="134">
        <f t="shared" si="72"/>
        <v>0</v>
      </c>
      <c r="Q109" s="135"/>
      <c r="R109" s="7"/>
      <c r="W109" s="29" t="s">
        <v>14</v>
      </c>
      <c r="X109" s="76"/>
      <c r="Y109" s="76"/>
      <c r="Z109" s="76"/>
      <c r="AA109" s="27">
        <f t="shared" si="68"/>
        <v>0</v>
      </c>
      <c r="AB109" s="76"/>
      <c r="AC109" s="76"/>
      <c r="AD109" s="76"/>
      <c r="AE109" s="27">
        <f t="shared" si="69"/>
        <v>0</v>
      </c>
      <c r="AF109" s="27">
        <f t="shared" si="62"/>
        <v>0</v>
      </c>
      <c r="AG109" s="77">
        <f t="shared" si="70"/>
        <v>0</v>
      </c>
      <c r="AH109" s="7"/>
      <c r="AI109" s="2">
        <v>469254397</v>
      </c>
      <c r="AJ109" s="2">
        <v>78664913</v>
      </c>
      <c r="AK109" s="2">
        <v>36258109</v>
      </c>
      <c r="AM109" s="2">
        <v>433053775</v>
      </c>
      <c r="AN109" s="2">
        <v>29808334</v>
      </c>
      <c r="AO109" s="2">
        <v>36258105</v>
      </c>
    </row>
    <row r="110" spans="2:42">
      <c r="B110" s="133" t="s">
        <v>15</v>
      </c>
      <c r="C110" s="133"/>
      <c r="D110" s="134">
        <f t="shared" si="71"/>
        <v>0</v>
      </c>
      <c r="E110" s="135"/>
      <c r="F110" s="134">
        <f t="shared" si="63"/>
        <v>0</v>
      </c>
      <c r="G110" s="135"/>
      <c r="H110" s="134">
        <f t="shared" si="64"/>
        <v>0</v>
      </c>
      <c r="I110" s="135"/>
      <c r="J110" s="134">
        <f t="shared" si="65"/>
        <v>0</v>
      </c>
      <c r="K110" s="135"/>
      <c r="L110" s="134">
        <f t="shared" si="66"/>
        <v>0</v>
      </c>
      <c r="M110" s="135"/>
      <c r="N110" s="134">
        <f t="shared" si="67"/>
        <v>0</v>
      </c>
      <c r="O110" s="135"/>
      <c r="P110" s="134">
        <f t="shared" si="72"/>
        <v>0</v>
      </c>
      <c r="Q110" s="135"/>
      <c r="R110" s="7"/>
      <c r="W110" s="26" t="s">
        <v>15</v>
      </c>
      <c r="X110" s="76"/>
      <c r="Y110" s="76"/>
      <c r="Z110" s="76"/>
      <c r="AA110" s="27">
        <f t="shared" si="68"/>
        <v>0</v>
      </c>
      <c r="AB110" s="76"/>
      <c r="AC110" s="76"/>
      <c r="AD110" s="76"/>
      <c r="AE110" s="27">
        <f t="shared" si="69"/>
        <v>0</v>
      </c>
      <c r="AF110" s="27">
        <f t="shared" si="62"/>
        <v>0</v>
      </c>
      <c r="AG110" s="77">
        <f t="shared" si="70"/>
        <v>0</v>
      </c>
      <c r="AH110" s="7"/>
      <c r="AI110" s="2">
        <v>83010651</v>
      </c>
      <c r="AJ110" s="2">
        <v>5122300</v>
      </c>
      <c r="AK110" s="2">
        <v>6438998</v>
      </c>
      <c r="AM110" s="2">
        <v>72418981</v>
      </c>
      <c r="AN110" s="2">
        <v>4872507</v>
      </c>
      <c r="AO110" s="2">
        <v>6414024</v>
      </c>
    </row>
    <row r="111" spans="2:42">
      <c r="B111" s="141" t="s">
        <v>16</v>
      </c>
      <c r="C111" s="141"/>
      <c r="D111" s="134">
        <f t="shared" si="71"/>
        <v>0</v>
      </c>
      <c r="E111" s="135"/>
      <c r="F111" s="134">
        <f t="shared" si="63"/>
        <v>0</v>
      </c>
      <c r="G111" s="135"/>
      <c r="H111" s="134">
        <f t="shared" si="64"/>
        <v>0</v>
      </c>
      <c r="I111" s="135"/>
      <c r="J111" s="134">
        <f t="shared" si="65"/>
        <v>0</v>
      </c>
      <c r="K111" s="135"/>
      <c r="L111" s="134">
        <f t="shared" si="66"/>
        <v>0</v>
      </c>
      <c r="M111" s="135"/>
      <c r="N111" s="134">
        <f t="shared" si="67"/>
        <v>0</v>
      </c>
      <c r="O111" s="135"/>
      <c r="P111" s="134">
        <f t="shared" si="72"/>
        <v>0</v>
      </c>
      <c r="Q111" s="135"/>
      <c r="R111" s="7"/>
      <c r="W111" s="31" t="s">
        <v>16</v>
      </c>
      <c r="X111" s="76"/>
      <c r="Y111" s="76"/>
      <c r="Z111" s="76"/>
      <c r="AA111" s="27">
        <f t="shared" si="68"/>
        <v>0</v>
      </c>
      <c r="AB111" s="76"/>
      <c r="AC111" s="76"/>
      <c r="AD111" s="76"/>
      <c r="AE111" s="27">
        <f t="shared" si="69"/>
        <v>0</v>
      </c>
      <c r="AF111" s="27">
        <f t="shared" si="62"/>
        <v>0</v>
      </c>
      <c r="AG111" s="77">
        <f t="shared" si="70"/>
        <v>0</v>
      </c>
      <c r="AH111" s="7"/>
      <c r="AI111" s="2">
        <v>0</v>
      </c>
      <c r="AJ111" s="2">
        <v>4636800</v>
      </c>
      <c r="AM111" s="2">
        <v>0</v>
      </c>
      <c r="AN111" s="2">
        <v>434700</v>
      </c>
    </row>
    <row r="112" spans="2:42">
      <c r="B112" s="140" t="s">
        <v>17</v>
      </c>
      <c r="C112" s="140"/>
      <c r="D112" s="134">
        <f t="shared" si="71"/>
        <v>0</v>
      </c>
      <c r="E112" s="135"/>
      <c r="F112" s="134">
        <f t="shared" si="63"/>
        <v>0</v>
      </c>
      <c r="G112" s="135"/>
      <c r="H112" s="134">
        <f t="shared" si="64"/>
        <v>0</v>
      </c>
      <c r="I112" s="135"/>
      <c r="J112" s="134">
        <f t="shared" si="65"/>
        <v>0</v>
      </c>
      <c r="K112" s="135"/>
      <c r="L112" s="134">
        <f t="shared" si="66"/>
        <v>0</v>
      </c>
      <c r="M112" s="135"/>
      <c r="N112" s="134">
        <f t="shared" si="67"/>
        <v>0</v>
      </c>
      <c r="O112" s="135"/>
      <c r="P112" s="134">
        <f t="shared" si="72"/>
        <v>0</v>
      </c>
      <c r="Q112" s="135"/>
      <c r="R112" s="7"/>
      <c r="W112" s="30" t="s">
        <v>17</v>
      </c>
      <c r="X112" s="76"/>
      <c r="Y112" s="76"/>
      <c r="Z112" s="76"/>
      <c r="AA112" s="27">
        <f t="shared" si="68"/>
        <v>0</v>
      </c>
      <c r="AB112" s="76"/>
      <c r="AC112" s="76"/>
      <c r="AD112" s="76"/>
      <c r="AE112" s="27">
        <f t="shared" si="69"/>
        <v>0</v>
      </c>
      <c r="AF112" s="27">
        <f t="shared" si="62"/>
        <v>0</v>
      </c>
      <c r="AG112" s="77">
        <f t="shared" si="70"/>
        <v>0</v>
      </c>
      <c r="AH112" s="7"/>
      <c r="AI112" s="2">
        <f>SUM(AI108:AI111)</f>
        <v>2642269103</v>
      </c>
      <c r="AJ112" s="2">
        <f t="shared" ref="AJ112:AP112" si="73">SUM(AJ108:AJ111)</f>
        <v>234074362</v>
      </c>
      <c r="AK112" s="2">
        <f t="shared" si="73"/>
        <v>204702314</v>
      </c>
      <c r="AL112" s="2">
        <f t="shared" si="73"/>
        <v>0</v>
      </c>
      <c r="AM112" s="2">
        <f t="shared" si="73"/>
        <v>2054991671</v>
      </c>
      <c r="AN112" s="2">
        <f t="shared" si="73"/>
        <v>179961267</v>
      </c>
      <c r="AO112" s="2">
        <f t="shared" si="73"/>
        <v>204161476</v>
      </c>
      <c r="AP112" s="2">
        <f t="shared" si="73"/>
        <v>0</v>
      </c>
    </row>
    <row r="113" spans="2:34">
      <c r="B113" s="141" t="s">
        <v>18</v>
      </c>
      <c r="C113" s="141"/>
      <c r="D113" s="134">
        <f t="shared" si="71"/>
        <v>0</v>
      </c>
      <c r="E113" s="135"/>
      <c r="F113" s="134">
        <f t="shared" si="63"/>
        <v>0</v>
      </c>
      <c r="G113" s="135"/>
      <c r="H113" s="134">
        <f t="shared" si="64"/>
        <v>0</v>
      </c>
      <c r="I113" s="135"/>
      <c r="J113" s="134">
        <f t="shared" si="65"/>
        <v>0</v>
      </c>
      <c r="K113" s="135"/>
      <c r="L113" s="134">
        <f t="shared" si="66"/>
        <v>0</v>
      </c>
      <c r="M113" s="135"/>
      <c r="N113" s="134">
        <f t="shared" si="67"/>
        <v>0</v>
      </c>
      <c r="O113" s="135"/>
      <c r="P113" s="134">
        <f t="shared" si="72"/>
        <v>0</v>
      </c>
      <c r="Q113" s="135"/>
      <c r="R113" s="7"/>
      <c r="W113" s="31" t="s">
        <v>18</v>
      </c>
      <c r="X113" s="76"/>
      <c r="Y113" s="76"/>
      <c r="Z113" s="76"/>
      <c r="AA113" s="27">
        <f t="shared" si="68"/>
        <v>0</v>
      </c>
      <c r="AB113" s="76"/>
      <c r="AC113" s="76"/>
      <c r="AD113" s="76"/>
      <c r="AE113" s="27">
        <f t="shared" si="69"/>
        <v>0</v>
      </c>
      <c r="AF113" s="27">
        <f t="shared" si="62"/>
        <v>0</v>
      </c>
      <c r="AG113" s="77">
        <f t="shared" si="70"/>
        <v>0</v>
      </c>
      <c r="AH113" s="7"/>
    </row>
    <row r="114" spans="2:34">
      <c r="B114" s="137" t="s">
        <v>19</v>
      </c>
      <c r="C114" s="137"/>
      <c r="D114" s="134">
        <f t="shared" si="71"/>
        <v>0</v>
      </c>
      <c r="E114" s="135"/>
      <c r="F114" s="134">
        <f t="shared" si="63"/>
        <v>0</v>
      </c>
      <c r="G114" s="135"/>
      <c r="H114" s="134">
        <f t="shared" si="64"/>
        <v>0</v>
      </c>
      <c r="I114" s="135"/>
      <c r="J114" s="134">
        <f t="shared" si="65"/>
        <v>0</v>
      </c>
      <c r="K114" s="135"/>
      <c r="L114" s="134">
        <f t="shared" si="66"/>
        <v>0</v>
      </c>
      <c r="M114" s="135"/>
      <c r="N114" s="134">
        <f t="shared" si="67"/>
        <v>0</v>
      </c>
      <c r="O114" s="135"/>
      <c r="P114" s="134">
        <f t="shared" si="72"/>
        <v>0</v>
      </c>
      <c r="Q114" s="135"/>
      <c r="R114" s="7"/>
      <c r="W114" s="29" t="s">
        <v>19</v>
      </c>
      <c r="X114" s="76"/>
      <c r="Y114" s="76"/>
      <c r="Z114" s="76"/>
      <c r="AA114" s="27">
        <f t="shared" si="68"/>
        <v>0</v>
      </c>
      <c r="AB114" s="76"/>
      <c r="AC114" s="76"/>
      <c r="AD114" s="76"/>
      <c r="AE114" s="27">
        <f t="shared" si="69"/>
        <v>0</v>
      </c>
      <c r="AF114" s="27">
        <f t="shared" si="62"/>
        <v>0</v>
      </c>
      <c r="AG114" s="77">
        <f t="shared" si="70"/>
        <v>0</v>
      </c>
      <c r="AH114" s="7"/>
    </row>
    <row r="115" spans="2:34">
      <c r="B115" s="137" t="s">
        <v>20</v>
      </c>
      <c r="C115" s="137"/>
      <c r="D115" s="134">
        <f t="shared" si="71"/>
        <v>0</v>
      </c>
      <c r="E115" s="135"/>
      <c r="F115" s="134">
        <f t="shared" si="63"/>
        <v>0</v>
      </c>
      <c r="G115" s="135"/>
      <c r="H115" s="134">
        <f t="shared" si="64"/>
        <v>0</v>
      </c>
      <c r="I115" s="135"/>
      <c r="J115" s="134">
        <f t="shared" si="65"/>
        <v>0</v>
      </c>
      <c r="K115" s="135"/>
      <c r="L115" s="134">
        <f t="shared" si="66"/>
        <v>0</v>
      </c>
      <c r="M115" s="135"/>
      <c r="N115" s="134">
        <f t="shared" si="67"/>
        <v>0</v>
      </c>
      <c r="O115" s="135"/>
      <c r="P115" s="134">
        <f t="shared" si="72"/>
        <v>0</v>
      </c>
      <c r="Q115" s="135"/>
      <c r="R115" s="7"/>
      <c r="W115" s="29" t="s">
        <v>20</v>
      </c>
      <c r="X115" s="76"/>
      <c r="Y115" s="76"/>
      <c r="Z115" s="76"/>
      <c r="AA115" s="27">
        <f t="shared" si="68"/>
        <v>0</v>
      </c>
      <c r="AB115" s="76"/>
      <c r="AC115" s="76"/>
      <c r="AD115" s="76"/>
      <c r="AE115" s="27">
        <f t="shared" si="69"/>
        <v>0</v>
      </c>
      <c r="AF115" s="27">
        <f t="shared" si="62"/>
        <v>0</v>
      </c>
      <c r="AG115" s="77">
        <f t="shared" si="70"/>
        <v>0</v>
      </c>
      <c r="AH115" s="7"/>
    </row>
    <row r="116" spans="2:34">
      <c r="B116" s="142" t="s">
        <v>21</v>
      </c>
      <c r="C116" s="142"/>
      <c r="D116" s="134">
        <f>+SUM(D117:E121)</f>
        <v>1155946135</v>
      </c>
      <c r="E116" s="135"/>
      <c r="F116" s="134">
        <f>+SUM(F117:G121)</f>
        <v>0</v>
      </c>
      <c r="G116" s="135"/>
      <c r="H116" s="134">
        <f>+SUM(H117:I121)</f>
        <v>0</v>
      </c>
      <c r="I116" s="135"/>
      <c r="J116" s="134">
        <f t="shared" si="65"/>
        <v>1155946135</v>
      </c>
      <c r="K116" s="135"/>
      <c r="L116" s="134">
        <f>+SUM(L117:M121)</f>
        <v>660493056</v>
      </c>
      <c r="M116" s="135"/>
      <c r="N116" s="134">
        <f>+SUM(N117:O121)</f>
        <v>18912973</v>
      </c>
      <c r="O116" s="135"/>
      <c r="P116" s="134">
        <f t="shared" si="72"/>
        <v>495453079</v>
      </c>
      <c r="Q116" s="135"/>
      <c r="R116" s="7"/>
      <c r="W116" s="32" t="s">
        <v>21</v>
      </c>
      <c r="X116" s="27">
        <f>SUM(X117:X121)</f>
        <v>1155946135</v>
      </c>
      <c r="Y116" s="27">
        <f>SUM(Y117:Y121)</f>
        <v>0</v>
      </c>
      <c r="Z116" s="27">
        <f>SUM(Z117:Z121)</f>
        <v>0</v>
      </c>
      <c r="AA116" s="27">
        <f t="shared" si="68"/>
        <v>1155946135</v>
      </c>
      <c r="AB116" s="27">
        <f>SUM(AB117:AB121)</f>
        <v>641580083</v>
      </c>
      <c r="AC116" s="27">
        <f>SUM(AC117:AC121)</f>
        <v>18912973</v>
      </c>
      <c r="AD116" s="27">
        <f>SUM(AD117:AD121)</f>
        <v>0</v>
      </c>
      <c r="AE116" s="27">
        <f t="shared" si="69"/>
        <v>660493056</v>
      </c>
      <c r="AF116" s="27">
        <f t="shared" si="62"/>
        <v>18912973</v>
      </c>
      <c r="AG116" s="77">
        <f t="shared" si="70"/>
        <v>495453079</v>
      </c>
      <c r="AH116" s="7"/>
    </row>
    <row r="117" spans="2:34">
      <c r="B117" s="133" t="s">
        <v>22</v>
      </c>
      <c r="C117" s="133"/>
      <c r="D117" s="134">
        <f t="shared" ref="D117:D122" si="74">ROUND(X117*$C$103,0)</f>
        <v>58685930</v>
      </c>
      <c r="E117" s="135"/>
      <c r="F117" s="134">
        <f t="shared" ref="F117:F122" si="75">ROUND(Y117*$C$103,0)</f>
        <v>0</v>
      </c>
      <c r="G117" s="135"/>
      <c r="H117" s="134">
        <f t="shared" ref="H117:H122" si="76">ROUND(Z117*$C$103,0)</f>
        <v>0</v>
      </c>
      <c r="I117" s="135"/>
      <c r="J117" s="134">
        <f t="shared" si="65"/>
        <v>58685930</v>
      </c>
      <c r="K117" s="135"/>
      <c r="L117" s="134">
        <f t="shared" ref="L117:L122" si="77">ROUND(AE117*$C$103,0)</f>
        <v>0</v>
      </c>
      <c r="M117" s="135"/>
      <c r="N117" s="134">
        <f t="shared" ref="N117:N121" si="78">ROUND(AF117*$C$103,0)</f>
        <v>0</v>
      </c>
      <c r="O117" s="135"/>
      <c r="P117" s="134">
        <f t="shared" si="72"/>
        <v>58685930</v>
      </c>
      <c r="Q117" s="135"/>
      <c r="R117" s="7"/>
      <c r="W117" s="26" t="s">
        <v>22</v>
      </c>
      <c r="X117" s="76">
        <v>58685930</v>
      </c>
      <c r="Y117" s="76"/>
      <c r="Z117" s="76"/>
      <c r="AA117" s="27">
        <f t="shared" si="68"/>
        <v>58685930</v>
      </c>
      <c r="AB117" s="76"/>
      <c r="AC117" s="76"/>
      <c r="AD117" s="76"/>
      <c r="AE117" s="27">
        <f t="shared" si="69"/>
        <v>0</v>
      </c>
      <c r="AF117" s="27">
        <f t="shared" si="62"/>
        <v>0</v>
      </c>
      <c r="AG117" s="77">
        <f t="shared" si="70"/>
        <v>58685930</v>
      </c>
      <c r="AH117" s="7"/>
    </row>
    <row r="118" spans="2:34">
      <c r="B118" s="137" t="s">
        <v>23</v>
      </c>
      <c r="C118" s="137"/>
      <c r="D118" s="134">
        <f t="shared" si="74"/>
        <v>158990254</v>
      </c>
      <c r="E118" s="135"/>
      <c r="F118" s="134">
        <f t="shared" si="75"/>
        <v>0</v>
      </c>
      <c r="G118" s="135"/>
      <c r="H118" s="134">
        <f t="shared" si="76"/>
        <v>0</v>
      </c>
      <c r="I118" s="135"/>
      <c r="J118" s="134">
        <f t="shared" si="65"/>
        <v>158990254</v>
      </c>
      <c r="K118" s="135"/>
      <c r="L118" s="134">
        <f t="shared" si="77"/>
        <v>93237054</v>
      </c>
      <c r="M118" s="135"/>
      <c r="N118" s="134">
        <f t="shared" si="78"/>
        <v>2789116</v>
      </c>
      <c r="O118" s="135"/>
      <c r="P118" s="134">
        <f t="shared" si="72"/>
        <v>65753200</v>
      </c>
      <c r="Q118" s="135"/>
      <c r="R118" s="7"/>
      <c r="W118" s="29" t="s">
        <v>23</v>
      </c>
      <c r="X118" s="80">
        <v>158990254</v>
      </c>
      <c r="Y118" s="80"/>
      <c r="Z118" s="80"/>
      <c r="AA118" s="79">
        <f>X118+Y118-Z118</f>
        <v>158990254</v>
      </c>
      <c r="AB118" s="80">
        <v>90447938</v>
      </c>
      <c r="AC118" s="80">
        <v>2789116</v>
      </c>
      <c r="AD118" s="76"/>
      <c r="AE118" s="27">
        <f t="shared" si="69"/>
        <v>93237054</v>
      </c>
      <c r="AF118" s="27">
        <f t="shared" si="62"/>
        <v>2789116</v>
      </c>
      <c r="AG118" s="77">
        <f t="shared" si="70"/>
        <v>65753200</v>
      </c>
      <c r="AH118" s="7"/>
    </row>
    <row r="119" spans="2:34">
      <c r="B119" s="133" t="s">
        <v>15</v>
      </c>
      <c r="C119" s="133"/>
      <c r="D119" s="134">
        <f t="shared" si="74"/>
        <v>938269951</v>
      </c>
      <c r="E119" s="135"/>
      <c r="F119" s="134">
        <f t="shared" si="75"/>
        <v>0</v>
      </c>
      <c r="G119" s="135"/>
      <c r="H119" s="134">
        <f t="shared" si="76"/>
        <v>0</v>
      </c>
      <c r="I119" s="135"/>
      <c r="J119" s="134">
        <f t="shared" si="65"/>
        <v>938269951</v>
      </c>
      <c r="K119" s="135"/>
      <c r="L119" s="134">
        <f t="shared" si="77"/>
        <v>567256002</v>
      </c>
      <c r="M119" s="135"/>
      <c r="N119" s="134">
        <f t="shared" si="78"/>
        <v>16123857</v>
      </c>
      <c r="O119" s="135"/>
      <c r="P119" s="134">
        <f t="shared" si="72"/>
        <v>371013949</v>
      </c>
      <c r="Q119" s="135"/>
      <c r="R119" s="7"/>
      <c r="W119" s="26" t="s">
        <v>15</v>
      </c>
      <c r="X119" s="80">
        <v>938269951</v>
      </c>
      <c r="Y119" s="80"/>
      <c r="Z119" s="80"/>
      <c r="AA119" s="79">
        <f>X119+Y119-Z119</f>
        <v>938269951</v>
      </c>
      <c r="AB119" s="80">
        <v>551132145</v>
      </c>
      <c r="AC119" s="80">
        <v>16123857</v>
      </c>
      <c r="AD119" s="76"/>
      <c r="AE119" s="27">
        <f t="shared" si="69"/>
        <v>567256002</v>
      </c>
      <c r="AF119" s="27">
        <f t="shared" si="62"/>
        <v>16123857</v>
      </c>
      <c r="AG119" s="77">
        <f t="shared" si="70"/>
        <v>371013949</v>
      </c>
      <c r="AH119" s="7"/>
    </row>
    <row r="120" spans="2:34">
      <c r="B120" s="133" t="s">
        <v>19</v>
      </c>
      <c r="C120" s="133"/>
      <c r="D120" s="134">
        <f t="shared" si="74"/>
        <v>0</v>
      </c>
      <c r="E120" s="135"/>
      <c r="F120" s="134">
        <f t="shared" si="75"/>
        <v>0</v>
      </c>
      <c r="G120" s="135"/>
      <c r="H120" s="134">
        <f t="shared" si="76"/>
        <v>0</v>
      </c>
      <c r="I120" s="135"/>
      <c r="J120" s="134">
        <f t="shared" si="65"/>
        <v>0</v>
      </c>
      <c r="K120" s="135"/>
      <c r="L120" s="134">
        <f t="shared" si="77"/>
        <v>0</v>
      </c>
      <c r="M120" s="135"/>
      <c r="N120" s="134">
        <f t="shared" si="78"/>
        <v>0</v>
      </c>
      <c r="O120" s="135"/>
      <c r="P120" s="134">
        <f t="shared" si="72"/>
        <v>0</v>
      </c>
      <c r="Q120" s="135"/>
      <c r="R120" s="7"/>
      <c r="W120" s="26" t="s">
        <v>19</v>
      </c>
      <c r="X120" s="76"/>
      <c r="Y120" s="76"/>
      <c r="Z120" s="76"/>
      <c r="AA120" s="27">
        <f t="shared" si="68"/>
        <v>0</v>
      </c>
      <c r="AB120" s="76"/>
      <c r="AC120" s="76"/>
      <c r="AD120" s="76"/>
      <c r="AE120" s="27">
        <f t="shared" si="69"/>
        <v>0</v>
      </c>
      <c r="AF120" s="27">
        <f t="shared" si="62"/>
        <v>0</v>
      </c>
      <c r="AG120" s="77">
        <f t="shared" si="70"/>
        <v>0</v>
      </c>
      <c r="AH120" s="7"/>
    </row>
    <row r="121" spans="2:34">
      <c r="B121" s="137" t="s">
        <v>20</v>
      </c>
      <c r="C121" s="137"/>
      <c r="D121" s="134">
        <f t="shared" si="74"/>
        <v>0</v>
      </c>
      <c r="E121" s="135"/>
      <c r="F121" s="134">
        <f t="shared" si="75"/>
        <v>0</v>
      </c>
      <c r="G121" s="135"/>
      <c r="H121" s="134">
        <f t="shared" si="76"/>
        <v>0</v>
      </c>
      <c r="I121" s="135"/>
      <c r="J121" s="134">
        <f t="shared" si="65"/>
        <v>0</v>
      </c>
      <c r="K121" s="135"/>
      <c r="L121" s="134">
        <f t="shared" si="77"/>
        <v>0</v>
      </c>
      <c r="M121" s="135"/>
      <c r="N121" s="134">
        <f t="shared" si="78"/>
        <v>0</v>
      </c>
      <c r="O121" s="135"/>
      <c r="P121" s="134">
        <f t="shared" si="72"/>
        <v>0</v>
      </c>
      <c r="Q121" s="135"/>
      <c r="R121" s="7"/>
      <c r="W121" s="29" t="s">
        <v>20</v>
      </c>
      <c r="X121" s="76"/>
      <c r="Y121" s="76"/>
      <c r="Z121" s="76"/>
      <c r="AA121" s="27">
        <f t="shared" si="68"/>
        <v>0</v>
      </c>
      <c r="AB121" s="76"/>
      <c r="AC121" s="76"/>
      <c r="AD121" s="76"/>
      <c r="AE121" s="27">
        <f t="shared" si="69"/>
        <v>0</v>
      </c>
      <c r="AF121" s="27">
        <f t="shared" si="62"/>
        <v>0</v>
      </c>
      <c r="AG121" s="77">
        <f t="shared" si="70"/>
        <v>0</v>
      </c>
      <c r="AH121" s="7"/>
    </row>
    <row r="122" spans="2:34">
      <c r="B122" s="133" t="s">
        <v>24</v>
      </c>
      <c r="C122" s="133"/>
      <c r="D122" s="134">
        <f t="shared" si="74"/>
        <v>890136996</v>
      </c>
      <c r="E122" s="135"/>
      <c r="F122" s="134">
        <f t="shared" si="75"/>
        <v>0</v>
      </c>
      <c r="G122" s="135"/>
      <c r="H122" s="134">
        <f t="shared" si="76"/>
        <v>0</v>
      </c>
      <c r="I122" s="135"/>
      <c r="J122" s="134">
        <f t="shared" si="65"/>
        <v>890136996</v>
      </c>
      <c r="K122" s="135"/>
      <c r="L122" s="134">
        <f t="shared" si="77"/>
        <v>785763194</v>
      </c>
      <c r="M122" s="135"/>
      <c r="N122" s="134">
        <f>ROUND(AF122*$C$103,0)</f>
        <v>10415431</v>
      </c>
      <c r="O122" s="135"/>
      <c r="P122" s="134">
        <f t="shared" si="72"/>
        <v>104373802</v>
      </c>
      <c r="Q122" s="135"/>
      <c r="R122" s="7"/>
      <c r="W122" s="26" t="s">
        <v>24</v>
      </c>
      <c r="X122" s="72">
        <v>890136996</v>
      </c>
      <c r="Y122" s="72"/>
      <c r="Z122" s="72"/>
      <c r="AA122" s="27">
        <f t="shared" si="68"/>
        <v>890136996</v>
      </c>
      <c r="AB122" s="72">
        <v>775347763</v>
      </c>
      <c r="AC122" s="72">
        <v>10415431</v>
      </c>
      <c r="AD122" s="72"/>
      <c r="AE122" s="27">
        <f>AB122+AC122-AD122</f>
        <v>785763194</v>
      </c>
      <c r="AF122" s="27">
        <f>+AC122</f>
        <v>10415431</v>
      </c>
      <c r="AG122" s="77">
        <f>+AA122-AE122</f>
        <v>104373802</v>
      </c>
      <c r="AH122" s="7"/>
    </row>
    <row r="123" spans="2:34">
      <c r="B123" s="143" t="s">
        <v>25</v>
      </c>
      <c r="C123" s="144"/>
      <c r="D123" s="134">
        <f>+D106+D116+D122</f>
        <v>2046083131</v>
      </c>
      <c r="E123" s="135"/>
      <c r="F123" s="134">
        <f>+F106+F116+F122</f>
        <v>0</v>
      </c>
      <c r="G123" s="135"/>
      <c r="H123" s="134">
        <f>+H106+H116+H122</f>
        <v>0</v>
      </c>
      <c r="I123" s="135"/>
      <c r="J123" s="134">
        <f>+D123+F123-H123</f>
        <v>2046083131</v>
      </c>
      <c r="K123" s="135"/>
      <c r="L123" s="134">
        <f>+L106+L116+L122</f>
        <v>1446256250</v>
      </c>
      <c r="M123" s="135"/>
      <c r="N123" s="134">
        <f>+N106+N116+N122</f>
        <v>29328404</v>
      </c>
      <c r="O123" s="135"/>
      <c r="P123" s="134">
        <f>+J123-L123</f>
        <v>599826881</v>
      </c>
      <c r="Q123" s="135"/>
      <c r="R123" s="7"/>
      <c r="W123" s="33" t="s">
        <v>25</v>
      </c>
      <c r="X123" s="27">
        <f t="shared" ref="X123:AD123" si="79">+X106+X116+X122</f>
        <v>2046083131</v>
      </c>
      <c r="Y123" s="27">
        <f t="shared" si="79"/>
        <v>0</v>
      </c>
      <c r="Z123" s="27">
        <f t="shared" si="79"/>
        <v>0</v>
      </c>
      <c r="AA123" s="27">
        <f t="shared" si="79"/>
        <v>2046083131</v>
      </c>
      <c r="AB123" s="27">
        <f t="shared" si="79"/>
        <v>1416927846</v>
      </c>
      <c r="AC123" s="27">
        <f t="shared" si="79"/>
        <v>29328404</v>
      </c>
      <c r="AD123" s="27">
        <f t="shared" si="79"/>
        <v>0</v>
      </c>
      <c r="AE123" s="27">
        <f>AB123+AC123-AD123</f>
        <v>1446256250</v>
      </c>
      <c r="AF123" s="27">
        <f>+AC123</f>
        <v>29328404</v>
      </c>
      <c r="AG123" s="27">
        <f>+AA123-AE123</f>
        <v>599826881</v>
      </c>
      <c r="AH123" s="7"/>
    </row>
    <row r="124" spans="2:34"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10"/>
      <c r="M124" s="10"/>
      <c r="N124" s="10"/>
      <c r="O124" s="10"/>
      <c r="P124" s="11"/>
      <c r="Q124" s="11"/>
      <c r="R124" s="11"/>
      <c r="W124" s="8"/>
      <c r="X124" s="9"/>
      <c r="Y124" s="9"/>
      <c r="Z124" s="9"/>
      <c r="AA124" s="9"/>
      <c r="AB124" s="9"/>
      <c r="AC124" s="9"/>
      <c r="AD124" s="9"/>
      <c r="AE124" s="10"/>
      <c r="AF124" s="10"/>
      <c r="AG124" s="11"/>
      <c r="AH124" s="11"/>
    </row>
    <row r="125" spans="2:34">
      <c r="C125" s="12"/>
      <c r="D125" s="13"/>
      <c r="E125" s="13"/>
      <c r="F125" s="13"/>
      <c r="G125" s="13"/>
      <c r="H125" s="13"/>
      <c r="I125" s="13"/>
      <c r="J125" s="13"/>
      <c r="K125" s="197" t="s">
        <v>415</v>
      </c>
      <c r="L125" s="197"/>
      <c r="M125" s="197"/>
      <c r="N125" s="104"/>
      <c r="O125" s="104"/>
      <c r="R125" s="100"/>
      <c r="X125" s="13"/>
      <c r="Y125" s="13"/>
      <c r="Z125" s="13"/>
      <c r="AA125" s="13"/>
      <c r="AB125" s="13"/>
      <c r="AC125" s="13"/>
      <c r="AD125" s="101"/>
      <c r="AE125" s="112" t="s">
        <v>414</v>
      </c>
      <c r="AF125" s="100"/>
      <c r="AG125" s="97" t="s">
        <v>406</v>
      </c>
      <c r="AH125" s="98">
        <f>+AF123+AF126</f>
        <v>29328404</v>
      </c>
    </row>
    <row r="126" spans="2:34">
      <c r="C126" s="12"/>
      <c r="D126" s="13"/>
      <c r="E126" s="13"/>
      <c r="F126" s="13"/>
      <c r="G126" s="13"/>
      <c r="H126" s="13"/>
      <c r="I126" s="13"/>
      <c r="J126" s="13"/>
      <c r="K126" s="105"/>
      <c r="L126" s="194" t="s">
        <v>410</v>
      </c>
      <c r="M126" s="195"/>
      <c r="N126" s="134">
        <f>ROUND(AF126*$C$103,0)</f>
        <v>0</v>
      </c>
      <c r="O126" s="135"/>
      <c r="R126" s="100"/>
      <c r="X126" s="13"/>
      <c r="Y126" s="13"/>
      <c r="Z126" s="13"/>
      <c r="AA126" s="13"/>
      <c r="AB126" s="13"/>
      <c r="AC126" s="13"/>
      <c r="AD126" s="13"/>
      <c r="AE126" s="102" t="s">
        <v>409</v>
      </c>
      <c r="AF126" s="80">
        <v>0</v>
      </c>
      <c r="AG126" s="97" t="s">
        <v>407</v>
      </c>
      <c r="AH126" s="80">
        <v>29328404</v>
      </c>
    </row>
    <row r="127" spans="2:34"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R127" s="103"/>
      <c r="X127" s="13"/>
      <c r="Y127" s="13"/>
      <c r="Z127" s="13"/>
      <c r="AA127" s="13"/>
      <c r="AB127" s="13"/>
      <c r="AC127" s="13"/>
      <c r="AD127" s="13"/>
      <c r="AE127" s="13"/>
      <c r="AG127" s="97" t="s">
        <v>408</v>
      </c>
      <c r="AH127" s="99" t="str">
        <f>+IF(AH125=AH126,"OK",AH125-AH126)</f>
        <v>OK</v>
      </c>
    </row>
    <row r="128" spans="2:34"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2:31" ht="16.5">
      <c r="B129" s="14" t="s">
        <v>26</v>
      </c>
      <c r="C129" s="15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R129" s="1" t="s">
        <v>0</v>
      </c>
      <c r="W129" s="14" t="s">
        <v>26</v>
      </c>
      <c r="X129" s="13"/>
      <c r="Y129" s="13"/>
      <c r="Z129" s="13"/>
      <c r="AA129" s="13"/>
      <c r="AB129" s="13"/>
      <c r="AC129" s="13"/>
      <c r="AE129" s="1" t="s">
        <v>0</v>
      </c>
    </row>
    <row r="130" spans="2:31" ht="13.5" customHeight="1">
      <c r="B130" s="130" t="s">
        <v>5</v>
      </c>
      <c r="C130" s="130"/>
      <c r="D130" s="130" t="s">
        <v>27</v>
      </c>
      <c r="E130" s="130"/>
      <c r="F130" s="130" t="s">
        <v>28</v>
      </c>
      <c r="G130" s="130"/>
      <c r="H130" s="130" t="s">
        <v>29</v>
      </c>
      <c r="I130" s="130"/>
      <c r="J130" s="130" t="s">
        <v>30</v>
      </c>
      <c r="K130" s="130"/>
      <c r="L130" s="130" t="s">
        <v>31</v>
      </c>
      <c r="M130" s="130"/>
      <c r="N130" s="130" t="s">
        <v>32</v>
      </c>
      <c r="O130" s="130"/>
      <c r="P130" s="130" t="s">
        <v>33</v>
      </c>
      <c r="Q130" s="130"/>
      <c r="R130" s="130" t="s">
        <v>34</v>
      </c>
      <c r="W130" s="130" t="s">
        <v>5</v>
      </c>
      <c r="X130" s="206" t="s">
        <v>27</v>
      </c>
      <c r="Y130" s="206" t="s">
        <v>28</v>
      </c>
      <c r="Z130" s="206" t="s">
        <v>29</v>
      </c>
      <c r="AA130" s="206" t="s">
        <v>30</v>
      </c>
      <c r="AB130" s="204" t="s">
        <v>31</v>
      </c>
      <c r="AC130" s="206" t="s">
        <v>32</v>
      </c>
      <c r="AD130" s="206" t="s">
        <v>33</v>
      </c>
      <c r="AE130" s="130" t="s">
        <v>34</v>
      </c>
    </row>
    <row r="131" spans="2:31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W131" s="130"/>
      <c r="X131" s="206"/>
      <c r="Y131" s="206"/>
      <c r="Z131" s="206"/>
      <c r="AA131" s="206"/>
      <c r="AB131" s="205"/>
      <c r="AC131" s="206"/>
      <c r="AD131" s="206"/>
      <c r="AE131" s="130"/>
    </row>
    <row r="132" spans="2:31" ht="13.5" customHeight="1">
      <c r="B132" s="145" t="s">
        <v>11</v>
      </c>
      <c r="C132" s="146"/>
      <c r="D132" s="169">
        <f>+SUM(D133:E141)</f>
        <v>0</v>
      </c>
      <c r="E132" s="170"/>
      <c r="F132" s="169">
        <f>+SUM(F133:G141)</f>
        <v>0</v>
      </c>
      <c r="G132" s="170"/>
      <c r="H132" s="169">
        <f>+SUM(H133:I141)</f>
        <v>0</v>
      </c>
      <c r="I132" s="170"/>
      <c r="J132" s="169">
        <f>+SUM(J133:K141)</f>
        <v>0</v>
      </c>
      <c r="K132" s="170"/>
      <c r="L132" s="169">
        <f>+SUM(L133:M141)</f>
        <v>0</v>
      </c>
      <c r="M132" s="170"/>
      <c r="N132" s="169">
        <f>+SUM(N133:O141)</f>
        <v>0</v>
      </c>
      <c r="O132" s="170"/>
      <c r="P132" s="134">
        <f>+SUM(P133:Q141)</f>
        <v>0</v>
      </c>
      <c r="Q132" s="135"/>
      <c r="R132" s="23">
        <f t="shared" ref="R132:R149" si="80">+SUM(D132:Q132)</f>
        <v>0</v>
      </c>
      <c r="W132" s="34" t="s">
        <v>11</v>
      </c>
      <c r="X132" s="35"/>
      <c r="Y132" s="35"/>
      <c r="Z132" s="35"/>
      <c r="AA132" s="35"/>
      <c r="AB132" s="35"/>
      <c r="AC132" s="35"/>
      <c r="AD132" s="27"/>
      <c r="AE132" s="23">
        <f>SUM(X132:AD132)</f>
        <v>0</v>
      </c>
    </row>
    <row r="133" spans="2:31">
      <c r="B133" s="137" t="s">
        <v>22</v>
      </c>
      <c r="C133" s="137"/>
      <c r="D133" s="134">
        <f t="shared" ref="D133:D141" si="81">ROUND(X133*$C$103,0)</f>
        <v>0</v>
      </c>
      <c r="E133" s="135"/>
      <c r="F133" s="134">
        <f t="shared" ref="F133:F141" si="82">ROUND(Y133*$C$103,0)</f>
        <v>0</v>
      </c>
      <c r="G133" s="135"/>
      <c r="H133" s="134">
        <f t="shared" ref="H133:H141" si="83">ROUND(Z133*$C$103,0)</f>
        <v>0</v>
      </c>
      <c r="I133" s="135"/>
      <c r="J133" s="134">
        <f t="shared" ref="J133:J141" si="84">ROUND(AA133*$C$103,0)</f>
        <v>0</v>
      </c>
      <c r="K133" s="135"/>
      <c r="L133" s="134">
        <f t="shared" ref="L133:L141" si="85">ROUND(AB133*$C$103,0)</f>
        <v>0</v>
      </c>
      <c r="M133" s="135"/>
      <c r="N133" s="134">
        <f t="shared" ref="N133:N141" si="86">ROUND(AC133*$C$103,0)</f>
        <v>0</v>
      </c>
      <c r="O133" s="135"/>
      <c r="P133" s="134">
        <f t="shared" ref="P133:P141" si="87">ROUND(AD133*$C$103,0)</f>
        <v>0</v>
      </c>
      <c r="Q133" s="135"/>
      <c r="R133" s="23">
        <f t="shared" si="80"/>
        <v>0</v>
      </c>
      <c r="W133" s="29" t="s">
        <v>22</v>
      </c>
      <c r="X133" s="27"/>
      <c r="Y133" s="27"/>
      <c r="Z133" s="27"/>
      <c r="AA133" s="27"/>
      <c r="AB133" s="27"/>
      <c r="AC133" s="27"/>
      <c r="AD133" s="27"/>
      <c r="AE133" s="23">
        <f t="shared" ref="AE133:AE149" si="88">SUM(X133:AD133)</f>
        <v>0</v>
      </c>
    </row>
    <row r="134" spans="2:31">
      <c r="B134" s="137" t="s">
        <v>13</v>
      </c>
      <c r="C134" s="137"/>
      <c r="D134" s="134">
        <f t="shared" si="81"/>
        <v>0</v>
      </c>
      <c r="E134" s="135"/>
      <c r="F134" s="134">
        <f t="shared" si="82"/>
        <v>0</v>
      </c>
      <c r="G134" s="135"/>
      <c r="H134" s="134">
        <f t="shared" si="83"/>
        <v>0</v>
      </c>
      <c r="I134" s="135"/>
      <c r="J134" s="134">
        <f t="shared" si="84"/>
        <v>0</v>
      </c>
      <c r="K134" s="135"/>
      <c r="L134" s="134">
        <f t="shared" si="85"/>
        <v>0</v>
      </c>
      <c r="M134" s="135"/>
      <c r="N134" s="134">
        <f t="shared" si="86"/>
        <v>0</v>
      </c>
      <c r="O134" s="135"/>
      <c r="P134" s="134">
        <f t="shared" si="87"/>
        <v>0</v>
      </c>
      <c r="Q134" s="135"/>
      <c r="R134" s="23">
        <f t="shared" si="80"/>
        <v>0</v>
      </c>
      <c r="W134" s="29" t="s">
        <v>13</v>
      </c>
      <c r="X134" s="27"/>
      <c r="Y134" s="27"/>
      <c r="Z134" s="27"/>
      <c r="AA134" s="27"/>
      <c r="AB134" s="27"/>
      <c r="AC134" s="27"/>
      <c r="AD134" s="27"/>
      <c r="AE134" s="23">
        <f t="shared" si="88"/>
        <v>0</v>
      </c>
    </row>
    <row r="135" spans="2:31">
      <c r="B135" s="133" t="s">
        <v>14</v>
      </c>
      <c r="C135" s="133"/>
      <c r="D135" s="134">
        <f t="shared" si="81"/>
        <v>0</v>
      </c>
      <c r="E135" s="135"/>
      <c r="F135" s="134">
        <f t="shared" si="82"/>
        <v>0</v>
      </c>
      <c r="G135" s="135"/>
      <c r="H135" s="134">
        <f t="shared" si="83"/>
        <v>0</v>
      </c>
      <c r="I135" s="135"/>
      <c r="J135" s="134">
        <f t="shared" si="84"/>
        <v>0</v>
      </c>
      <c r="K135" s="135"/>
      <c r="L135" s="134">
        <f t="shared" si="85"/>
        <v>0</v>
      </c>
      <c r="M135" s="135"/>
      <c r="N135" s="134">
        <f t="shared" si="86"/>
        <v>0</v>
      </c>
      <c r="O135" s="135"/>
      <c r="P135" s="134">
        <f t="shared" si="87"/>
        <v>0</v>
      </c>
      <c r="Q135" s="135"/>
      <c r="R135" s="23">
        <f t="shared" si="80"/>
        <v>0</v>
      </c>
      <c r="W135" s="26" t="s">
        <v>14</v>
      </c>
      <c r="X135" s="27"/>
      <c r="Y135" s="27"/>
      <c r="Z135" s="27"/>
      <c r="AA135" s="27"/>
      <c r="AB135" s="27"/>
      <c r="AC135" s="27"/>
      <c r="AD135" s="27"/>
      <c r="AE135" s="23">
        <f t="shared" si="88"/>
        <v>0</v>
      </c>
    </row>
    <row r="136" spans="2:31">
      <c r="B136" s="137" t="s">
        <v>15</v>
      </c>
      <c r="C136" s="137"/>
      <c r="D136" s="134">
        <f t="shared" si="81"/>
        <v>0</v>
      </c>
      <c r="E136" s="135"/>
      <c r="F136" s="134">
        <f t="shared" si="82"/>
        <v>0</v>
      </c>
      <c r="G136" s="135"/>
      <c r="H136" s="134">
        <f t="shared" si="83"/>
        <v>0</v>
      </c>
      <c r="I136" s="135"/>
      <c r="J136" s="134">
        <f t="shared" si="84"/>
        <v>0</v>
      </c>
      <c r="K136" s="135"/>
      <c r="L136" s="134">
        <f t="shared" si="85"/>
        <v>0</v>
      </c>
      <c r="M136" s="135"/>
      <c r="N136" s="134">
        <f t="shared" si="86"/>
        <v>0</v>
      </c>
      <c r="O136" s="135"/>
      <c r="P136" s="134">
        <f t="shared" si="87"/>
        <v>0</v>
      </c>
      <c r="Q136" s="135"/>
      <c r="R136" s="23">
        <f t="shared" si="80"/>
        <v>0</v>
      </c>
      <c r="W136" s="29" t="s">
        <v>15</v>
      </c>
      <c r="X136" s="27"/>
      <c r="Y136" s="27"/>
      <c r="Z136" s="27"/>
      <c r="AA136" s="27"/>
      <c r="AB136" s="27"/>
      <c r="AC136" s="27"/>
      <c r="AD136" s="27"/>
      <c r="AE136" s="23">
        <f t="shared" si="88"/>
        <v>0</v>
      </c>
    </row>
    <row r="137" spans="2:31">
      <c r="B137" s="141" t="s">
        <v>16</v>
      </c>
      <c r="C137" s="141"/>
      <c r="D137" s="134">
        <f t="shared" si="81"/>
        <v>0</v>
      </c>
      <c r="E137" s="135"/>
      <c r="F137" s="134">
        <f t="shared" si="82"/>
        <v>0</v>
      </c>
      <c r="G137" s="135"/>
      <c r="H137" s="134">
        <f t="shared" si="83"/>
        <v>0</v>
      </c>
      <c r="I137" s="135"/>
      <c r="J137" s="134">
        <f t="shared" si="84"/>
        <v>0</v>
      </c>
      <c r="K137" s="135"/>
      <c r="L137" s="134">
        <f t="shared" si="85"/>
        <v>0</v>
      </c>
      <c r="M137" s="135"/>
      <c r="N137" s="134">
        <f t="shared" si="86"/>
        <v>0</v>
      </c>
      <c r="O137" s="135"/>
      <c r="P137" s="134">
        <f t="shared" si="87"/>
        <v>0</v>
      </c>
      <c r="Q137" s="135"/>
      <c r="R137" s="23">
        <f t="shared" si="80"/>
        <v>0</v>
      </c>
      <c r="W137" s="31" t="s">
        <v>16</v>
      </c>
      <c r="X137" s="27"/>
      <c r="Y137" s="27"/>
      <c r="Z137" s="27"/>
      <c r="AA137" s="27"/>
      <c r="AB137" s="27"/>
      <c r="AC137" s="27"/>
      <c r="AD137" s="27"/>
      <c r="AE137" s="23">
        <f t="shared" si="88"/>
        <v>0</v>
      </c>
    </row>
    <row r="138" spans="2:31">
      <c r="B138" s="140" t="s">
        <v>17</v>
      </c>
      <c r="C138" s="140"/>
      <c r="D138" s="134">
        <f t="shared" si="81"/>
        <v>0</v>
      </c>
      <c r="E138" s="135"/>
      <c r="F138" s="134">
        <f t="shared" si="82"/>
        <v>0</v>
      </c>
      <c r="G138" s="135"/>
      <c r="H138" s="134">
        <f t="shared" si="83"/>
        <v>0</v>
      </c>
      <c r="I138" s="135"/>
      <c r="J138" s="134">
        <f t="shared" si="84"/>
        <v>0</v>
      </c>
      <c r="K138" s="135"/>
      <c r="L138" s="134">
        <f t="shared" si="85"/>
        <v>0</v>
      </c>
      <c r="M138" s="135"/>
      <c r="N138" s="134">
        <f t="shared" si="86"/>
        <v>0</v>
      </c>
      <c r="O138" s="135"/>
      <c r="P138" s="134">
        <f t="shared" si="87"/>
        <v>0</v>
      </c>
      <c r="Q138" s="135"/>
      <c r="R138" s="23">
        <f t="shared" si="80"/>
        <v>0</v>
      </c>
      <c r="W138" s="30" t="s">
        <v>17</v>
      </c>
      <c r="X138" s="27"/>
      <c r="Y138" s="27"/>
      <c r="Z138" s="27"/>
      <c r="AA138" s="27"/>
      <c r="AB138" s="27"/>
      <c r="AC138" s="27"/>
      <c r="AD138" s="27"/>
      <c r="AE138" s="23">
        <f t="shared" si="88"/>
        <v>0</v>
      </c>
    </row>
    <row r="139" spans="2:31">
      <c r="B139" s="141" t="s">
        <v>18</v>
      </c>
      <c r="C139" s="141"/>
      <c r="D139" s="134">
        <f t="shared" si="81"/>
        <v>0</v>
      </c>
      <c r="E139" s="135"/>
      <c r="F139" s="134">
        <f t="shared" si="82"/>
        <v>0</v>
      </c>
      <c r="G139" s="135"/>
      <c r="H139" s="134">
        <f t="shared" si="83"/>
        <v>0</v>
      </c>
      <c r="I139" s="135"/>
      <c r="J139" s="134">
        <f t="shared" si="84"/>
        <v>0</v>
      </c>
      <c r="K139" s="135"/>
      <c r="L139" s="134">
        <f t="shared" si="85"/>
        <v>0</v>
      </c>
      <c r="M139" s="135"/>
      <c r="N139" s="134">
        <f t="shared" si="86"/>
        <v>0</v>
      </c>
      <c r="O139" s="135"/>
      <c r="P139" s="134">
        <f t="shared" si="87"/>
        <v>0</v>
      </c>
      <c r="Q139" s="135"/>
      <c r="R139" s="23">
        <f t="shared" si="80"/>
        <v>0</v>
      </c>
      <c r="W139" s="31" t="s">
        <v>18</v>
      </c>
      <c r="X139" s="27"/>
      <c r="Y139" s="27"/>
      <c r="Z139" s="27"/>
      <c r="AA139" s="27"/>
      <c r="AB139" s="27"/>
      <c r="AC139" s="27"/>
      <c r="AD139" s="27"/>
      <c r="AE139" s="23">
        <f t="shared" si="88"/>
        <v>0</v>
      </c>
    </row>
    <row r="140" spans="2:31">
      <c r="B140" s="137" t="s">
        <v>19</v>
      </c>
      <c r="C140" s="137"/>
      <c r="D140" s="134">
        <f t="shared" si="81"/>
        <v>0</v>
      </c>
      <c r="E140" s="135"/>
      <c r="F140" s="134">
        <f t="shared" si="82"/>
        <v>0</v>
      </c>
      <c r="G140" s="135"/>
      <c r="H140" s="134">
        <f t="shared" si="83"/>
        <v>0</v>
      </c>
      <c r="I140" s="135"/>
      <c r="J140" s="134">
        <f t="shared" si="84"/>
        <v>0</v>
      </c>
      <c r="K140" s="135"/>
      <c r="L140" s="134">
        <f t="shared" si="85"/>
        <v>0</v>
      </c>
      <c r="M140" s="135"/>
      <c r="N140" s="134">
        <f t="shared" si="86"/>
        <v>0</v>
      </c>
      <c r="O140" s="135"/>
      <c r="P140" s="134">
        <f t="shared" si="87"/>
        <v>0</v>
      </c>
      <c r="Q140" s="135"/>
      <c r="R140" s="23">
        <f t="shared" si="80"/>
        <v>0</v>
      </c>
      <c r="W140" s="29" t="s">
        <v>19</v>
      </c>
      <c r="X140" s="27"/>
      <c r="Y140" s="27"/>
      <c r="Z140" s="27"/>
      <c r="AA140" s="27"/>
      <c r="AB140" s="27"/>
      <c r="AC140" s="27"/>
      <c r="AD140" s="27"/>
      <c r="AE140" s="23">
        <f t="shared" si="88"/>
        <v>0</v>
      </c>
    </row>
    <row r="141" spans="2:31">
      <c r="B141" s="137" t="s">
        <v>20</v>
      </c>
      <c r="C141" s="137"/>
      <c r="D141" s="134">
        <f t="shared" si="81"/>
        <v>0</v>
      </c>
      <c r="E141" s="135"/>
      <c r="F141" s="134">
        <f t="shared" si="82"/>
        <v>0</v>
      </c>
      <c r="G141" s="135"/>
      <c r="H141" s="134">
        <f t="shared" si="83"/>
        <v>0</v>
      </c>
      <c r="I141" s="135"/>
      <c r="J141" s="134">
        <f t="shared" si="84"/>
        <v>0</v>
      </c>
      <c r="K141" s="135"/>
      <c r="L141" s="134">
        <f t="shared" si="85"/>
        <v>0</v>
      </c>
      <c r="M141" s="135"/>
      <c r="N141" s="134">
        <f t="shared" si="86"/>
        <v>0</v>
      </c>
      <c r="O141" s="135"/>
      <c r="P141" s="134">
        <f t="shared" si="87"/>
        <v>0</v>
      </c>
      <c r="Q141" s="135"/>
      <c r="R141" s="23">
        <f t="shared" si="80"/>
        <v>0</v>
      </c>
      <c r="W141" s="29" t="s">
        <v>20</v>
      </c>
      <c r="X141" s="27"/>
      <c r="Y141" s="27"/>
      <c r="Z141" s="27"/>
      <c r="AA141" s="27"/>
      <c r="AB141" s="27"/>
      <c r="AC141" s="27"/>
      <c r="AD141" s="27"/>
      <c r="AE141" s="23">
        <f t="shared" si="88"/>
        <v>0</v>
      </c>
    </row>
    <row r="142" spans="2:31">
      <c r="B142" s="151" t="s">
        <v>21</v>
      </c>
      <c r="C142" s="152"/>
      <c r="D142" s="169">
        <f>+SUM(D143:E147)</f>
        <v>495453079</v>
      </c>
      <c r="E142" s="170"/>
      <c r="F142" s="169">
        <f>+SUM(F143:G147)</f>
        <v>0</v>
      </c>
      <c r="G142" s="170"/>
      <c r="H142" s="169">
        <f>+SUM(H143:I147)</f>
        <v>0</v>
      </c>
      <c r="I142" s="170"/>
      <c r="J142" s="169">
        <f>+SUM(J143:K147)</f>
        <v>0</v>
      </c>
      <c r="K142" s="170"/>
      <c r="L142" s="169">
        <f>+SUM(L143:M147)</f>
        <v>0</v>
      </c>
      <c r="M142" s="170"/>
      <c r="N142" s="169">
        <f>+SUM(N143:O147)</f>
        <v>0</v>
      </c>
      <c r="O142" s="170"/>
      <c r="P142" s="134">
        <f>+SUM(P143:Q147)</f>
        <v>0</v>
      </c>
      <c r="Q142" s="135"/>
      <c r="R142" s="23">
        <f t="shared" si="80"/>
        <v>495453079</v>
      </c>
      <c r="W142" s="36" t="s">
        <v>21</v>
      </c>
      <c r="X142" s="35">
        <v>495453079</v>
      </c>
      <c r="Y142" s="35"/>
      <c r="Z142" s="35"/>
      <c r="AA142" s="35"/>
      <c r="AB142" s="35"/>
      <c r="AC142" s="35"/>
      <c r="AD142" s="27"/>
      <c r="AE142" s="23">
        <f t="shared" si="88"/>
        <v>495453079</v>
      </c>
    </row>
    <row r="143" spans="2:31">
      <c r="B143" s="137" t="s">
        <v>22</v>
      </c>
      <c r="C143" s="137"/>
      <c r="D143" s="134">
        <f t="shared" ref="D143:D148" si="89">ROUND(X143*$C$103,0)</f>
        <v>58685930</v>
      </c>
      <c r="E143" s="135"/>
      <c r="F143" s="134">
        <f t="shared" ref="F143:F148" si="90">ROUND(Y143*$C$103,0)</f>
        <v>0</v>
      </c>
      <c r="G143" s="135"/>
      <c r="H143" s="134">
        <f t="shared" ref="H143:H148" si="91">ROUND(Z143*$C$103,0)</f>
        <v>0</v>
      </c>
      <c r="I143" s="135"/>
      <c r="J143" s="134">
        <f t="shared" ref="J143:J148" si="92">ROUND(AA143*$C$103,0)</f>
        <v>0</v>
      </c>
      <c r="K143" s="135"/>
      <c r="L143" s="134">
        <f t="shared" ref="L143:L148" si="93">ROUND(AB143*$C$103,0)</f>
        <v>0</v>
      </c>
      <c r="M143" s="135"/>
      <c r="N143" s="134">
        <f t="shared" ref="N143:N148" si="94">ROUND(AC143*$C$103,0)</f>
        <v>0</v>
      </c>
      <c r="O143" s="135"/>
      <c r="P143" s="134">
        <f t="shared" ref="P143:P148" si="95">ROUND(AD143*$C$103,0)</f>
        <v>0</v>
      </c>
      <c r="Q143" s="135"/>
      <c r="R143" s="23">
        <f t="shared" si="80"/>
        <v>58685930</v>
      </c>
      <c r="W143" s="29" t="s">
        <v>22</v>
      </c>
      <c r="X143" s="27">
        <v>58685930</v>
      </c>
      <c r="Y143" s="27"/>
      <c r="Z143" s="27"/>
      <c r="AA143" s="27"/>
      <c r="AB143" s="27"/>
      <c r="AC143" s="27"/>
      <c r="AD143" s="27"/>
      <c r="AE143" s="23">
        <f t="shared" si="88"/>
        <v>58685930</v>
      </c>
    </row>
    <row r="144" spans="2:31">
      <c r="B144" s="137" t="s">
        <v>23</v>
      </c>
      <c r="C144" s="137"/>
      <c r="D144" s="134">
        <f t="shared" si="89"/>
        <v>65753200</v>
      </c>
      <c r="E144" s="135"/>
      <c r="F144" s="134">
        <f t="shared" si="90"/>
        <v>0</v>
      </c>
      <c r="G144" s="135"/>
      <c r="H144" s="134">
        <f t="shared" si="91"/>
        <v>0</v>
      </c>
      <c r="I144" s="135"/>
      <c r="J144" s="134">
        <f t="shared" si="92"/>
        <v>0</v>
      </c>
      <c r="K144" s="135"/>
      <c r="L144" s="134">
        <f t="shared" si="93"/>
        <v>0</v>
      </c>
      <c r="M144" s="135"/>
      <c r="N144" s="134">
        <f t="shared" si="94"/>
        <v>0</v>
      </c>
      <c r="O144" s="135"/>
      <c r="P144" s="134">
        <f t="shared" si="95"/>
        <v>0</v>
      </c>
      <c r="Q144" s="135"/>
      <c r="R144" s="23">
        <f t="shared" si="80"/>
        <v>65753200</v>
      </c>
      <c r="W144" s="29" t="s">
        <v>23</v>
      </c>
      <c r="X144" s="27">
        <v>65753200</v>
      </c>
      <c r="Y144" s="27"/>
      <c r="Z144" s="27"/>
      <c r="AA144" s="27"/>
      <c r="AB144" s="27"/>
      <c r="AC144" s="27"/>
      <c r="AD144" s="27"/>
      <c r="AE144" s="23">
        <f t="shared" si="88"/>
        <v>65753200</v>
      </c>
    </row>
    <row r="145" spans="2:34">
      <c r="B145" s="133" t="s">
        <v>15</v>
      </c>
      <c r="C145" s="133"/>
      <c r="D145" s="134">
        <f t="shared" si="89"/>
        <v>371013949</v>
      </c>
      <c r="E145" s="135"/>
      <c r="F145" s="134">
        <f t="shared" si="90"/>
        <v>0</v>
      </c>
      <c r="G145" s="135"/>
      <c r="H145" s="134">
        <f t="shared" si="91"/>
        <v>0</v>
      </c>
      <c r="I145" s="135"/>
      <c r="J145" s="134">
        <f t="shared" si="92"/>
        <v>0</v>
      </c>
      <c r="K145" s="135"/>
      <c r="L145" s="134">
        <f t="shared" si="93"/>
        <v>0</v>
      </c>
      <c r="M145" s="135"/>
      <c r="N145" s="134">
        <f t="shared" si="94"/>
        <v>0</v>
      </c>
      <c r="O145" s="135"/>
      <c r="P145" s="134">
        <f t="shared" si="95"/>
        <v>0</v>
      </c>
      <c r="Q145" s="135"/>
      <c r="R145" s="23">
        <f t="shared" si="80"/>
        <v>371013949</v>
      </c>
      <c r="W145" s="26" t="s">
        <v>15</v>
      </c>
      <c r="X145" s="27">
        <v>371013949</v>
      </c>
      <c r="Y145" s="27"/>
      <c r="Z145" s="27"/>
      <c r="AA145" s="27"/>
      <c r="AB145" s="27"/>
      <c r="AC145" s="27"/>
      <c r="AD145" s="27"/>
      <c r="AE145" s="23">
        <f t="shared" si="88"/>
        <v>371013949</v>
      </c>
    </row>
    <row r="146" spans="2:34">
      <c r="B146" s="137" t="s">
        <v>19</v>
      </c>
      <c r="C146" s="137"/>
      <c r="D146" s="134">
        <f t="shared" si="89"/>
        <v>0</v>
      </c>
      <c r="E146" s="135"/>
      <c r="F146" s="134">
        <f t="shared" si="90"/>
        <v>0</v>
      </c>
      <c r="G146" s="135"/>
      <c r="H146" s="134">
        <f t="shared" si="91"/>
        <v>0</v>
      </c>
      <c r="I146" s="135"/>
      <c r="J146" s="134">
        <f t="shared" si="92"/>
        <v>0</v>
      </c>
      <c r="K146" s="135"/>
      <c r="L146" s="134">
        <f t="shared" si="93"/>
        <v>0</v>
      </c>
      <c r="M146" s="135"/>
      <c r="N146" s="134">
        <f t="shared" si="94"/>
        <v>0</v>
      </c>
      <c r="O146" s="135"/>
      <c r="P146" s="134">
        <f t="shared" si="95"/>
        <v>0</v>
      </c>
      <c r="Q146" s="135"/>
      <c r="R146" s="23">
        <f t="shared" si="80"/>
        <v>0</v>
      </c>
      <c r="W146" s="29" t="s">
        <v>19</v>
      </c>
      <c r="X146" s="27">
        <v>0</v>
      </c>
      <c r="Y146" s="27"/>
      <c r="Z146" s="27"/>
      <c r="AA146" s="27"/>
      <c r="AB146" s="27"/>
      <c r="AC146" s="27"/>
      <c r="AD146" s="27"/>
      <c r="AE146" s="23">
        <f t="shared" si="88"/>
        <v>0</v>
      </c>
    </row>
    <row r="147" spans="2:34" ht="13.5" customHeight="1">
      <c r="B147" s="133" t="s">
        <v>20</v>
      </c>
      <c r="C147" s="133"/>
      <c r="D147" s="134">
        <f t="shared" si="89"/>
        <v>0</v>
      </c>
      <c r="E147" s="135"/>
      <c r="F147" s="134">
        <f t="shared" si="90"/>
        <v>0</v>
      </c>
      <c r="G147" s="135"/>
      <c r="H147" s="134">
        <f t="shared" si="91"/>
        <v>0</v>
      </c>
      <c r="I147" s="135"/>
      <c r="J147" s="134">
        <f t="shared" si="92"/>
        <v>0</v>
      </c>
      <c r="K147" s="135"/>
      <c r="L147" s="134">
        <f t="shared" si="93"/>
        <v>0</v>
      </c>
      <c r="M147" s="135"/>
      <c r="N147" s="134">
        <f t="shared" si="94"/>
        <v>0</v>
      </c>
      <c r="O147" s="135"/>
      <c r="P147" s="134">
        <f t="shared" si="95"/>
        <v>0</v>
      </c>
      <c r="Q147" s="135"/>
      <c r="R147" s="23">
        <f t="shared" si="80"/>
        <v>0</v>
      </c>
      <c r="W147" s="26" t="s">
        <v>20</v>
      </c>
      <c r="X147" s="27">
        <v>0</v>
      </c>
      <c r="Y147" s="27"/>
      <c r="Z147" s="27"/>
      <c r="AA147" s="27"/>
      <c r="AB147" s="27"/>
      <c r="AC147" s="27"/>
      <c r="AD147" s="27"/>
      <c r="AE147" s="23">
        <f t="shared" si="88"/>
        <v>0</v>
      </c>
    </row>
    <row r="148" spans="2:34">
      <c r="B148" s="153" t="s">
        <v>24</v>
      </c>
      <c r="C148" s="154"/>
      <c r="D148" s="134">
        <f t="shared" si="89"/>
        <v>104373802</v>
      </c>
      <c r="E148" s="135"/>
      <c r="F148" s="134">
        <f t="shared" si="90"/>
        <v>0</v>
      </c>
      <c r="G148" s="135"/>
      <c r="H148" s="134">
        <f t="shared" si="91"/>
        <v>0</v>
      </c>
      <c r="I148" s="135"/>
      <c r="J148" s="134">
        <f t="shared" si="92"/>
        <v>0</v>
      </c>
      <c r="K148" s="135"/>
      <c r="L148" s="134">
        <f t="shared" si="93"/>
        <v>0</v>
      </c>
      <c r="M148" s="135"/>
      <c r="N148" s="134">
        <f t="shared" si="94"/>
        <v>0</v>
      </c>
      <c r="O148" s="135"/>
      <c r="P148" s="134">
        <f t="shared" si="95"/>
        <v>0</v>
      </c>
      <c r="Q148" s="135"/>
      <c r="R148" s="23">
        <f t="shared" si="80"/>
        <v>104373802</v>
      </c>
      <c r="W148" s="38" t="s">
        <v>24</v>
      </c>
      <c r="X148" s="27">
        <v>104373802</v>
      </c>
      <c r="Y148" s="27"/>
      <c r="Z148" s="27"/>
      <c r="AA148" s="27"/>
      <c r="AB148" s="27"/>
      <c r="AC148" s="27"/>
      <c r="AD148" s="27"/>
      <c r="AE148" s="23">
        <f t="shared" si="88"/>
        <v>104373802</v>
      </c>
    </row>
    <row r="149" spans="2:34">
      <c r="B149" s="156" t="s">
        <v>34</v>
      </c>
      <c r="C149" s="156"/>
      <c r="D149" s="169">
        <f>+D132+D142+D148</f>
        <v>599826881</v>
      </c>
      <c r="E149" s="170"/>
      <c r="F149" s="169">
        <f>+F132+F142+F148</f>
        <v>0</v>
      </c>
      <c r="G149" s="170"/>
      <c r="H149" s="169">
        <f>+H132+H142+H148</f>
        <v>0</v>
      </c>
      <c r="I149" s="170"/>
      <c r="J149" s="169">
        <f>+J132+J142+J148</f>
        <v>0</v>
      </c>
      <c r="K149" s="170"/>
      <c r="L149" s="169">
        <f>+L132+L142+L148</f>
        <v>0</v>
      </c>
      <c r="M149" s="170"/>
      <c r="N149" s="169">
        <f>+N132+N142+N148</f>
        <v>0</v>
      </c>
      <c r="O149" s="170"/>
      <c r="P149" s="134">
        <f>+P132+P142+P148</f>
        <v>0</v>
      </c>
      <c r="Q149" s="135"/>
      <c r="R149" s="23">
        <f t="shared" si="80"/>
        <v>599826881</v>
      </c>
      <c r="W149" s="37" t="s">
        <v>34</v>
      </c>
      <c r="X149" s="83">
        <f t="shared" ref="X149:AD149" si="96">+X132+X142+X148</f>
        <v>599826881</v>
      </c>
      <c r="Y149" s="83">
        <f t="shared" si="96"/>
        <v>0</v>
      </c>
      <c r="Z149" s="83">
        <f t="shared" si="96"/>
        <v>0</v>
      </c>
      <c r="AA149" s="83">
        <f t="shared" si="96"/>
        <v>0</v>
      </c>
      <c r="AB149" s="83">
        <f t="shared" si="96"/>
        <v>0</v>
      </c>
      <c r="AC149" s="83">
        <f t="shared" si="96"/>
        <v>0</v>
      </c>
      <c r="AD149" s="83">
        <f t="shared" si="96"/>
        <v>0</v>
      </c>
      <c r="AE149" s="23">
        <f t="shared" si="88"/>
        <v>599826881</v>
      </c>
    </row>
    <row r="150" spans="2:34">
      <c r="U150" s="21">
        <f>+P123-R149</f>
        <v>0</v>
      </c>
    </row>
    <row r="152" spans="2:34">
      <c r="B152" s="2">
        <v>3</v>
      </c>
    </row>
    <row r="153" spans="2:34">
      <c r="B153" s="185" t="str">
        <f>"【"&amp;入力・チェックシート!B18&amp;"】"</f>
        <v>【簡易水道事業会計】</v>
      </c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</row>
    <row r="154" spans="2:34">
      <c r="C154" s="61">
        <f>+入力・チェックシート!C18</f>
        <v>1</v>
      </c>
      <c r="W154" s="2" t="s">
        <v>4</v>
      </c>
    </row>
    <row r="155" spans="2:34" ht="16.5">
      <c r="B155" s="4" t="s">
        <v>4</v>
      </c>
      <c r="C155" s="5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1" t="s">
        <v>0</v>
      </c>
      <c r="R155" s="6"/>
      <c r="W155" s="74"/>
      <c r="X155" s="201" t="s">
        <v>120</v>
      </c>
      <c r="Y155" s="202"/>
      <c r="Z155" s="202"/>
      <c r="AA155" s="203"/>
      <c r="AB155" s="201" t="s">
        <v>121</v>
      </c>
      <c r="AC155" s="202"/>
      <c r="AD155" s="202"/>
      <c r="AE155" s="203"/>
      <c r="AF155" s="75"/>
      <c r="AG155" s="75"/>
      <c r="AH155" s="6"/>
    </row>
    <row r="156" spans="2:34" ht="45" customHeight="1">
      <c r="B156" s="130" t="s">
        <v>5</v>
      </c>
      <c r="C156" s="130"/>
      <c r="D156" s="136" t="s">
        <v>6</v>
      </c>
      <c r="E156" s="129"/>
      <c r="F156" s="136" t="s">
        <v>35</v>
      </c>
      <c r="G156" s="129"/>
      <c r="H156" s="136" t="s">
        <v>7</v>
      </c>
      <c r="I156" s="129"/>
      <c r="J156" s="136" t="s">
        <v>36</v>
      </c>
      <c r="K156" s="129"/>
      <c r="L156" s="136" t="s">
        <v>8</v>
      </c>
      <c r="M156" s="129"/>
      <c r="N156" s="129" t="s">
        <v>9</v>
      </c>
      <c r="O156" s="130"/>
      <c r="P156" s="131" t="s">
        <v>10</v>
      </c>
      <c r="Q156" s="132"/>
      <c r="R156" s="7"/>
      <c r="W156" s="24" t="s">
        <v>5</v>
      </c>
      <c r="X156" s="28" t="s">
        <v>6</v>
      </c>
      <c r="Y156" s="28" t="s">
        <v>35</v>
      </c>
      <c r="Z156" s="28" t="s">
        <v>7</v>
      </c>
      <c r="AA156" s="28" t="s">
        <v>36</v>
      </c>
      <c r="AB156" s="28" t="s">
        <v>116</v>
      </c>
      <c r="AC156" s="28" t="s">
        <v>117</v>
      </c>
      <c r="AD156" s="28" t="s">
        <v>118</v>
      </c>
      <c r="AE156" s="28" t="s">
        <v>119</v>
      </c>
      <c r="AF156" s="24" t="s">
        <v>122</v>
      </c>
      <c r="AG156" s="25" t="s">
        <v>10</v>
      </c>
      <c r="AH156" s="7"/>
    </row>
    <row r="157" spans="2:34">
      <c r="B157" s="133" t="s">
        <v>11</v>
      </c>
      <c r="C157" s="133"/>
      <c r="D157" s="134">
        <f>+SUM(D158:E166)</f>
        <v>0</v>
      </c>
      <c r="E157" s="135"/>
      <c r="F157" s="134">
        <f>+SUM(F158:G166)</f>
        <v>0</v>
      </c>
      <c r="G157" s="135"/>
      <c r="H157" s="134">
        <f>+SUM(H158:I166)</f>
        <v>0</v>
      </c>
      <c r="I157" s="135"/>
      <c r="J157" s="134">
        <f>+D157+F157-H157</f>
        <v>0</v>
      </c>
      <c r="K157" s="135"/>
      <c r="L157" s="134">
        <f>+SUM(L158:M166)</f>
        <v>0</v>
      </c>
      <c r="M157" s="135"/>
      <c r="N157" s="134">
        <f>+SUM(N158:O166)</f>
        <v>0</v>
      </c>
      <c r="O157" s="135"/>
      <c r="P157" s="134">
        <f>+J157-L157</f>
        <v>0</v>
      </c>
      <c r="Q157" s="135"/>
      <c r="R157" s="7"/>
      <c r="W157" s="26" t="s">
        <v>11</v>
      </c>
      <c r="X157" s="27">
        <f>SUM(X158:X166)</f>
        <v>0</v>
      </c>
      <c r="Y157" s="27">
        <f>SUM(Y158:Y166)</f>
        <v>0</v>
      </c>
      <c r="Z157" s="27">
        <f>SUM(Z158:Z166)</f>
        <v>0</v>
      </c>
      <c r="AA157" s="27">
        <f>+X157+Y157-Z157</f>
        <v>0</v>
      </c>
      <c r="AB157" s="27">
        <f>SUM(AB158:AB166)</f>
        <v>0</v>
      </c>
      <c r="AC157" s="27">
        <f>SUM(AC158:AC166)</f>
        <v>0</v>
      </c>
      <c r="AD157" s="27">
        <f>SUM(AD158:AD166)</f>
        <v>0</v>
      </c>
      <c r="AE157" s="27">
        <f>AB157+AC157-AD157</f>
        <v>0</v>
      </c>
      <c r="AF157" s="27">
        <f t="shared" ref="AF157:AF174" si="97">+AC157</f>
        <v>0</v>
      </c>
      <c r="AG157" s="77">
        <f>+AA157-AE157</f>
        <v>0</v>
      </c>
      <c r="AH157" s="7"/>
    </row>
    <row r="158" spans="2:34">
      <c r="B158" s="133" t="s">
        <v>12</v>
      </c>
      <c r="C158" s="133"/>
      <c r="D158" s="134">
        <f>ROUND(X158*$C$154,0)</f>
        <v>0</v>
      </c>
      <c r="E158" s="135"/>
      <c r="F158" s="134">
        <f t="shared" ref="F158:F166" si="98">ROUND(Y158*$C$154,0)</f>
        <v>0</v>
      </c>
      <c r="G158" s="135"/>
      <c r="H158" s="134">
        <f t="shared" ref="H158:H166" si="99">ROUND(Z158*$C$154,0)</f>
        <v>0</v>
      </c>
      <c r="I158" s="135"/>
      <c r="J158" s="134">
        <f t="shared" ref="J158:J173" si="100">+D158+F158-H158</f>
        <v>0</v>
      </c>
      <c r="K158" s="135"/>
      <c r="L158" s="134">
        <f t="shared" ref="L158:L166" si="101">ROUND(AE158*$C$154,0)</f>
        <v>0</v>
      </c>
      <c r="M158" s="135"/>
      <c r="N158" s="134">
        <f t="shared" ref="N158:N166" si="102">ROUND(AF158*$C$154,0)</f>
        <v>0</v>
      </c>
      <c r="O158" s="135"/>
      <c r="P158" s="134">
        <f>+J158-L158</f>
        <v>0</v>
      </c>
      <c r="Q158" s="135"/>
      <c r="R158" s="7"/>
      <c r="W158" s="26" t="s">
        <v>12</v>
      </c>
      <c r="X158" s="76"/>
      <c r="Y158" s="76"/>
      <c r="Z158" s="76"/>
      <c r="AA158" s="27">
        <f t="shared" ref="AA158:AA173" si="103">+X158+Y158-Z158</f>
        <v>0</v>
      </c>
      <c r="AB158" s="76"/>
      <c r="AC158" s="76"/>
      <c r="AD158" s="76"/>
      <c r="AE158" s="27">
        <f t="shared" ref="AE158:AE173" si="104">AB158+AC158-AD158</f>
        <v>0</v>
      </c>
      <c r="AF158" s="27">
        <f t="shared" si="97"/>
        <v>0</v>
      </c>
      <c r="AG158" s="77">
        <f t="shared" ref="AG158:AG173" si="105">+AA158-AE158</f>
        <v>0</v>
      </c>
      <c r="AH158" s="7"/>
    </row>
    <row r="159" spans="2:34">
      <c r="B159" s="137" t="s">
        <v>13</v>
      </c>
      <c r="C159" s="137"/>
      <c r="D159" s="134">
        <f t="shared" ref="D159:D166" si="106">ROUND(X159*$C$154,0)</f>
        <v>0</v>
      </c>
      <c r="E159" s="135"/>
      <c r="F159" s="134">
        <f t="shared" si="98"/>
        <v>0</v>
      </c>
      <c r="G159" s="135"/>
      <c r="H159" s="134">
        <f t="shared" si="99"/>
        <v>0</v>
      </c>
      <c r="I159" s="135"/>
      <c r="J159" s="134">
        <f t="shared" si="100"/>
        <v>0</v>
      </c>
      <c r="K159" s="135"/>
      <c r="L159" s="134">
        <f t="shared" si="101"/>
        <v>0</v>
      </c>
      <c r="M159" s="135"/>
      <c r="N159" s="134">
        <f t="shared" si="102"/>
        <v>0</v>
      </c>
      <c r="O159" s="135"/>
      <c r="P159" s="134">
        <f t="shared" ref="P159:P173" si="107">+J159-L159</f>
        <v>0</v>
      </c>
      <c r="Q159" s="135"/>
      <c r="R159" s="7"/>
      <c r="W159" s="29" t="s">
        <v>13</v>
      </c>
      <c r="X159" s="76"/>
      <c r="Y159" s="76"/>
      <c r="Z159" s="76"/>
      <c r="AA159" s="27">
        <f t="shared" si="103"/>
        <v>0</v>
      </c>
      <c r="AB159" s="76"/>
      <c r="AC159" s="76"/>
      <c r="AD159" s="76"/>
      <c r="AE159" s="27">
        <f t="shared" si="104"/>
        <v>0</v>
      </c>
      <c r="AF159" s="27">
        <f t="shared" si="97"/>
        <v>0</v>
      </c>
      <c r="AG159" s="77">
        <f t="shared" si="105"/>
        <v>0</v>
      </c>
      <c r="AH159" s="7"/>
    </row>
    <row r="160" spans="2:34">
      <c r="B160" s="137" t="s">
        <v>14</v>
      </c>
      <c r="C160" s="137"/>
      <c r="D160" s="134">
        <f t="shared" si="106"/>
        <v>0</v>
      </c>
      <c r="E160" s="135"/>
      <c r="F160" s="134">
        <f t="shared" si="98"/>
        <v>0</v>
      </c>
      <c r="G160" s="135"/>
      <c r="H160" s="134">
        <f t="shared" si="99"/>
        <v>0</v>
      </c>
      <c r="I160" s="135"/>
      <c r="J160" s="134">
        <f t="shared" si="100"/>
        <v>0</v>
      </c>
      <c r="K160" s="135"/>
      <c r="L160" s="134">
        <f t="shared" si="101"/>
        <v>0</v>
      </c>
      <c r="M160" s="135"/>
      <c r="N160" s="134">
        <f t="shared" si="102"/>
        <v>0</v>
      </c>
      <c r="O160" s="135"/>
      <c r="P160" s="134">
        <f t="shared" si="107"/>
        <v>0</v>
      </c>
      <c r="Q160" s="135"/>
      <c r="R160" s="7"/>
      <c r="W160" s="29" t="s">
        <v>14</v>
      </c>
      <c r="X160" s="80"/>
      <c r="Y160" s="80"/>
      <c r="Z160" s="80"/>
      <c r="AA160" s="79">
        <f t="shared" ref="AA160:AA161" si="108">X160+Y160-Z160</f>
        <v>0</v>
      </c>
      <c r="AB160" s="80"/>
      <c r="AC160" s="80"/>
      <c r="AD160" s="80"/>
      <c r="AE160" s="27">
        <f t="shared" si="104"/>
        <v>0</v>
      </c>
      <c r="AF160" s="27">
        <f t="shared" si="97"/>
        <v>0</v>
      </c>
      <c r="AG160" s="77">
        <f t="shared" si="105"/>
        <v>0</v>
      </c>
      <c r="AH160" s="7"/>
    </row>
    <row r="161" spans="2:34">
      <c r="B161" s="133" t="s">
        <v>15</v>
      </c>
      <c r="C161" s="133"/>
      <c r="D161" s="134">
        <f t="shared" si="106"/>
        <v>0</v>
      </c>
      <c r="E161" s="135"/>
      <c r="F161" s="134">
        <f t="shared" si="98"/>
        <v>0</v>
      </c>
      <c r="G161" s="135"/>
      <c r="H161" s="134">
        <f t="shared" si="99"/>
        <v>0</v>
      </c>
      <c r="I161" s="135"/>
      <c r="J161" s="134">
        <f t="shared" si="100"/>
        <v>0</v>
      </c>
      <c r="K161" s="135"/>
      <c r="L161" s="134">
        <f t="shared" si="101"/>
        <v>0</v>
      </c>
      <c r="M161" s="135"/>
      <c r="N161" s="134">
        <f t="shared" si="102"/>
        <v>0</v>
      </c>
      <c r="O161" s="135"/>
      <c r="P161" s="134">
        <f t="shared" si="107"/>
        <v>0</v>
      </c>
      <c r="Q161" s="135"/>
      <c r="R161" s="7"/>
      <c r="W161" s="26" t="s">
        <v>15</v>
      </c>
      <c r="X161" s="80"/>
      <c r="Y161" s="80"/>
      <c r="Z161" s="80"/>
      <c r="AA161" s="79">
        <f t="shared" si="108"/>
        <v>0</v>
      </c>
      <c r="AB161" s="80"/>
      <c r="AC161" s="80"/>
      <c r="AD161" s="76"/>
      <c r="AE161" s="27">
        <f t="shared" si="104"/>
        <v>0</v>
      </c>
      <c r="AF161" s="27">
        <f t="shared" si="97"/>
        <v>0</v>
      </c>
      <c r="AG161" s="77">
        <f t="shared" si="105"/>
        <v>0</v>
      </c>
      <c r="AH161" s="7"/>
    </row>
    <row r="162" spans="2:34">
      <c r="B162" s="141" t="s">
        <v>16</v>
      </c>
      <c r="C162" s="141"/>
      <c r="D162" s="134">
        <f t="shared" si="106"/>
        <v>0</v>
      </c>
      <c r="E162" s="135"/>
      <c r="F162" s="134">
        <f t="shared" si="98"/>
        <v>0</v>
      </c>
      <c r="G162" s="135"/>
      <c r="H162" s="134">
        <f t="shared" si="99"/>
        <v>0</v>
      </c>
      <c r="I162" s="135"/>
      <c r="J162" s="134">
        <f t="shared" si="100"/>
        <v>0</v>
      </c>
      <c r="K162" s="135"/>
      <c r="L162" s="134">
        <f t="shared" si="101"/>
        <v>0</v>
      </c>
      <c r="M162" s="135"/>
      <c r="N162" s="134">
        <f t="shared" si="102"/>
        <v>0</v>
      </c>
      <c r="O162" s="135"/>
      <c r="P162" s="134">
        <f t="shared" si="107"/>
        <v>0</v>
      </c>
      <c r="Q162" s="135"/>
      <c r="R162" s="7"/>
      <c r="W162" s="31" t="s">
        <v>16</v>
      </c>
      <c r="X162" s="76"/>
      <c r="Y162" s="76"/>
      <c r="Z162" s="76"/>
      <c r="AA162" s="27">
        <f t="shared" si="103"/>
        <v>0</v>
      </c>
      <c r="AB162" s="76"/>
      <c r="AC162" s="76"/>
      <c r="AD162" s="76"/>
      <c r="AE162" s="27">
        <f t="shared" si="104"/>
        <v>0</v>
      </c>
      <c r="AF162" s="27">
        <f t="shared" si="97"/>
        <v>0</v>
      </c>
      <c r="AG162" s="77">
        <f t="shared" si="105"/>
        <v>0</v>
      </c>
      <c r="AH162" s="7"/>
    </row>
    <row r="163" spans="2:34">
      <c r="B163" s="140" t="s">
        <v>17</v>
      </c>
      <c r="C163" s="140"/>
      <c r="D163" s="134">
        <f t="shared" si="106"/>
        <v>0</v>
      </c>
      <c r="E163" s="135"/>
      <c r="F163" s="134">
        <f t="shared" si="98"/>
        <v>0</v>
      </c>
      <c r="G163" s="135"/>
      <c r="H163" s="134">
        <f t="shared" si="99"/>
        <v>0</v>
      </c>
      <c r="I163" s="135"/>
      <c r="J163" s="134">
        <f t="shared" si="100"/>
        <v>0</v>
      </c>
      <c r="K163" s="135"/>
      <c r="L163" s="134">
        <f t="shared" si="101"/>
        <v>0</v>
      </c>
      <c r="M163" s="135"/>
      <c r="N163" s="134">
        <f t="shared" si="102"/>
        <v>0</v>
      </c>
      <c r="O163" s="135"/>
      <c r="P163" s="134">
        <f t="shared" si="107"/>
        <v>0</v>
      </c>
      <c r="Q163" s="135"/>
      <c r="R163" s="7"/>
      <c r="W163" s="30" t="s">
        <v>17</v>
      </c>
      <c r="X163" s="76"/>
      <c r="Y163" s="76"/>
      <c r="Z163" s="76"/>
      <c r="AA163" s="27">
        <f t="shared" si="103"/>
        <v>0</v>
      </c>
      <c r="AB163" s="76"/>
      <c r="AC163" s="76"/>
      <c r="AD163" s="76"/>
      <c r="AE163" s="27">
        <f t="shared" si="104"/>
        <v>0</v>
      </c>
      <c r="AF163" s="27">
        <f t="shared" si="97"/>
        <v>0</v>
      </c>
      <c r="AG163" s="77">
        <f t="shared" si="105"/>
        <v>0</v>
      </c>
      <c r="AH163" s="7"/>
    </row>
    <row r="164" spans="2:34">
      <c r="B164" s="141" t="s">
        <v>18</v>
      </c>
      <c r="C164" s="141"/>
      <c r="D164" s="134">
        <f t="shared" si="106"/>
        <v>0</v>
      </c>
      <c r="E164" s="135"/>
      <c r="F164" s="134">
        <f t="shared" si="98"/>
        <v>0</v>
      </c>
      <c r="G164" s="135"/>
      <c r="H164" s="134">
        <f t="shared" si="99"/>
        <v>0</v>
      </c>
      <c r="I164" s="135"/>
      <c r="J164" s="134">
        <f t="shared" si="100"/>
        <v>0</v>
      </c>
      <c r="K164" s="135"/>
      <c r="L164" s="134">
        <f t="shared" si="101"/>
        <v>0</v>
      </c>
      <c r="M164" s="135"/>
      <c r="N164" s="134">
        <f t="shared" si="102"/>
        <v>0</v>
      </c>
      <c r="O164" s="135"/>
      <c r="P164" s="134">
        <f t="shared" si="107"/>
        <v>0</v>
      </c>
      <c r="Q164" s="135"/>
      <c r="R164" s="7"/>
      <c r="W164" s="31" t="s">
        <v>18</v>
      </c>
      <c r="X164" s="76"/>
      <c r="Y164" s="76"/>
      <c r="Z164" s="76"/>
      <c r="AA164" s="27">
        <f t="shared" si="103"/>
        <v>0</v>
      </c>
      <c r="AB164" s="76"/>
      <c r="AC164" s="76"/>
      <c r="AD164" s="76"/>
      <c r="AE164" s="27">
        <f t="shared" si="104"/>
        <v>0</v>
      </c>
      <c r="AF164" s="27">
        <f t="shared" si="97"/>
        <v>0</v>
      </c>
      <c r="AG164" s="77">
        <f t="shared" si="105"/>
        <v>0</v>
      </c>
      <c r="AH164" s="7"/>
    </row>
    <row r="165" spans="2:34">
      <c r="B165" s="137" t="s">
        <v>19</v>
      </c>
      <c r="C165" s="137"/>
      <c r="D165" s="134">
        <f t="shared" si="106"/>
        <v>0</v>
      </c>
      <c r="E165" s="135"/>
      <c r="F165" s="134">
        <f t="shared" si="98"/>
        <v>0</v>
      </c>
      <c r="G165" s="135"/>
      <c r="H165" s="134">
        <f t="shared" si="99"/>
        <v>0</v>
      </c>
      <c r="I165" s="135"/>
      <c r="J165" s="134">
        <f t="shared" si="100"/>
        <v>0</v>
      </c>
      <c r="K165" s="135"/>
      <c r="L165" s="134">
        <f t="shared" si="101"/>
        <v>0</v>
      </c>
      <c r="M165" s="135"/>
      <c r="N165" s="134">
        <f t="shared" si="102"/>
        <v>0</v>
      </c>
      <c r="O165" s="135"/>
      <c r="P165" s="134">
        <f t="shared" si="107"/>
        <v>0</v>
      </c>
      <c r="Q165" s="135"/>
      <c r="R165" s="7"/>
      <c r="W165" s="29" t="s">
        <v>19</v>
      </c>
      <c r="X165" s="76"/>
      <c r="Y165" s="76"/>
      <c r="Z165" s="76"/>
      <c r="AA165" s="27">
        <f t="shared" si="103"/>
        <v>0</v>
      </c>
      <c r="AB165" s="76"/>
      <c r="AC165" s="76"/>
      <c r="AD165" s="76"/>
      <c r="AE165" s="27">
        <f t="shared" si="104"/>
        <v>0</v>
      </c>
      <c r="AF165" s="27">
        <f t="shared" si="97"/>
        <v>0</v>
      </c>
      <c r="AG165" s="77">
        <f t="shared" si="105"/>
        <v>0</v>
      </c>
      <c r="AH165" s="7"/>
    </row>
    <row r="166" spans="2:34">
      <c r="B166" s="137" t="s">
        <v>20</v>
      </c>
      <c r="C166" s="137"/>
      <c r="D166" s="134">
        <f t="shared" si="106"/>
        <v>0</v>
      </c>
      <c r="E166" s="135"/>
      <c r="F166" s="134">
        <f t="shared" si="98"/>
        <v>0</v>
      </c>
      <c r="G166" s="135"/>
      <c r="H166" s="134">
        <f t="shared" si="99"/>
        <v>0</v>
      </c>
      <c r="I166" s="135"/>
      <c r="J166" s="134">
        <f t="shared" si="100"/>
        <v>0</v>
      </c>
      <c r="K166" s="135"/>
      <c r="L166" s="134">
        <f t="shared" si="101"/>
        <v>0</v>
      </c>
      <c r="M166" s="135"/>
      <c r="N166" s="134">
        <f t="shared" si="102"/>
        <v>0</v>
      </c>
      <c r="O166" s="135"/>
      <c r="P166" s="134">
        <f t="shared" si="107"/>
        <v>0</v>
      </c>
      <c r="Q166" s="135"/>
      <c r="R166" s="7"/>
      <c r="W166" s="29" t="s">
        <v>20</v>
      </c>
      <c r="X166" s="76"/>
      <c r="Y166" s="76"/>
      <c r="Z166" s="76"/>
      <c r="AA166" s="27">
        <f t="shared" si="103"/>
        <v>0</v>
      </c>
      <c r="AB166" s="76"/>
      <c r="AC166" s="76"/>
      <c r="AD166" s="76"/>
      <c r="AE166" s="27">
        <f t="shared" si="104"/>
        <v>0</v>
      </c>
      <c r="AF166" s="27">
        <f t="shared" si="97"/>
        <v>0</v>
      </c>
      <c r="AG166" s="77">
        <f t="shared" si="105"/>
        <v>0</v>
      </c>
      <c r="AH166" s="7"/>
    </row>
    <row r="167" spans="2:34">
      <c r="B167" s="142" t="s">
        <v>21</v>
      </c>
      <c r="C167" s="142"/>
      <c r="D167" s="134">
        <f>+SUM(D168:E172)</f>
        <v>2644109976</v>
      </c>
      <c r="E167" s="135"/>
      <c r="F167" s="134">
        <f>+SUM(F168:G172)</f>
        <v>47207150</v>
      </c>
      <c r="G167" s="135"/>
      <c r="H167" s="134">
        <f>+SUM(H168:I172)</f>
        <v>9032971</v>
      </c>
      <c r="I167" s="135"/>
      <c r="J167" s="134">
        <f t="shared" si="100"/>
        <v>2682284155</v>
      </c>
      <c r="K167" s="135"/>
      <c r="L167" s="134">
        <f>+SUM(L168:M172)</f>
        <v>559195863</v>
      </c>
      <c r="M167" s="135"/>
      <c r="N167" s="134">
        <f>+SUM(N168:O172)</f>
        <v>138713105</v>
      </c>
      <c r="O167" s="135"/>
      <c r="P167" s="134">
        <f t="shared" si="107"/>
        <v>2123088292</v>
      </c>
      <c r="Q167" s="135"/>
      <c r="R167" s="7"/>
      <c r="W167" s="32" t="s">
        <v>21</v>
      </c>
      <c r="X167" s="27">
        <f>SUM(X168:X172)</f>
        <v>2644109976</v>
      </c>
      <c r="Y167" s="27">
        <f>SUM(Y168:Y172)</f>
        <v>47207150</v>
      </c>
      <c r="Z167" s="27">
        <f>SUM(Z168:Z172)</f>
        <v>9032971</v>
      </c>
      <c r="AA167" s="27">
        <f t="shared" si="103"/>
        <v>2682284155</v>
      </c>
      <c r="AB167" s="27">
        <f>SUM(AB168:AB172)</f>
        <v>420994060</v>
      </c>
      <c r="AC167" s="27">
        <f>SUM(AC168:AC172)</f>
        <v>138713105</v>
      </c>
      <c r="AD167" s="27">
        <f>SUM(AD168:AD172)</f>
        <v>511302</v>
      </c>
      <c r="AE167" s="27">
        <f t="shared" si="104"/>
        <v>559195863</v>
      </c>
      <c r="AF167" s="27">
        <f t="shared" si="97"/>
        <v>138713105</v>
      </c>
      <c r="AG167" s="77">
        <f t="shared" si="105"/>
        <v>2123088292</v>
      </c>
      <c r="AH167" s="7"/>
    </row>
    <row r="168" spans="2:34">
      <c r="B168" s="133" t="s">
        <v>22</v>
      </c>
      <c r="C168" s="133"/>
      <c r="D168" s="134">
        <f t="shared" ref="D168:D173" si="109">ROUND(X168*$C$154,0)</f>
        <v>26692905</v>
      </c>
      <c r="E168" s="135"/>
      <c r="F168" s="134">
        <f t="shared" ref="F168:F173" si="110">ROUND(Y168*$C$154,0)</f>
        <v>0</v>
      </c>
      <c r="G168" s="135"/>
      <c r="H168" s="134">
        <f t="shared" ref="H168:H173" si="111">ROUND(Z168*$C$154,0)</f>
        <v>0</v>
      </c>
      <c r="I168" s="135"/>
      <c r="J168" s="134">
        <f t="shared" si="100"/>
        <v>26692905</v>
      </c>
      <c r="K168" s="135"/>
      <c r="L168" s="134">
        <f t="shared" ref="L168:L173" si="112">ROUND(AE168*$C$154,0)</f>
        <v>0</v>
      </c>
      <c r="M168" s="135"/>
      <c r="N168" s="134">
        <f t="shared" ref="N168:N172" si="113">ROUND(AF168*$C$154,0)</f>
        <v>0</v>
      </c>
      <c r="O168" s="135"/>
      <c r="P168" s="134">
        <f t="shared" si="107"/>
        <v>26692905</v>
      </c>
      <c r="Q168" s="135"/>
      <c r="R168" s="7"/>
      <c r="W168" s="26" t="s">
        <v>22</v>
      </c>
      <c r="X168" s="76">
        <v>26692905</v>
      </c>
      <c r="Y168" s="76"/>
      <c r="Z168" s="76"/>
      <c r="AA168" s="27">
        <f t="shared" si="103"/>
        <v>26692905</v>
      </c>
      <c r="AB168" s="76"/>
      <c r="AC168" s="76"/>
      <c r="AD168" s="76"/>
      <c r="AE168" s="27">
        <f t="shared" si="104"/>
        <v>0</v>
      </c>
      <c r="AF168" s="27">
        <f t="shared" si="97"/>
        <v>0</v>
      </c>
      <c r="AG168" s="77">
        <f t="shared" si="105"/>
        <v>26692905</v>
      </c>
      <c r="AH168" s="7"/>
    </row>
    <row r="169" spans="2:34">
      <c r="B169" s="137" t="s">
        <v>23</v>
      </c>
      <c r="C169" s="137"/>
      <c r="D169" s="134">
        <f t="shared" si="109"/>
        <v>8657984</v>
      </c>
      <c r="E169" s="135"/>
      <c r="F169" s="134">
        <f t="shared" si="110"/>
        <v>0</v>
      </c>
      <c r="G169" s="135"/>
      <c r="H169" s="134">
        <f t="shared" si="111"/>
        <v>0</v>
      </c>
      <c r="I169" s="135"/>
      <c r="J169" s="134">
        <f t="shared" si="100"/>
        <v>8657984</v>
      </c>
      <c r="K169" s="135"/>
      <c r="L169" s="134">
        <f t="shared" si="112"/>
        <v>1932250</v>
      </c>
      <c r="M169" s="135"/>
      <c r="N169" s="134">
        <f t="shared" si="113"/>
        <v>465082</v>
      </c>
      <c r="O169" s="135"/>
      <c r="P169" s="134">
        <f t="shared" si="107"/>
        <v>6725734</v>
      </c>
      <c r="Q169" s="135"/>
      <c r="R169" s="7"/>
      <c r="W169" s="29" t="s">
        <v>23</v>
      </c>
      <c r="X169" s="76">
        <v>8657984</v>
      </c>
      <c r="Y169" s="76"/>
      <c r="Z169" s="76"/>
      <c r="AA169" s="27">
        <f t="shared" si="103"/>
        <v>8657984</v>
      </c>
      <c r="AB169" s="76">
        <v>1467168</v>
      </c>
      <c r="AC169" s="76">
        <v>465082</v>
      </c>
      <c r="AD169" s="76"/>
      <c r="AE169" s="27">
        <f t="shared" si="104"/>
        <v>1932250</v>
      </c>
      <c r="AF169" s="27">
        <f t="shared" si="97"/>
        <v>465082</v>
      </c>
      <c r="AG169" s="77">
        <f t="shared" si="105"/>
        <v>6725734</v>
      </c>
      <c r="AH169" s="7"/>
    </row>
    <row r="170" spans="2:34">
      <c r="B170" s="133" t="s">
        <v>15</v>
      </c>
      <c r="C170" s="133"/>
      <c r="D170" s="134">
        <f t="shared" si="109"/>
        <v>2434709073</v>
      </c>
      <c r="E170" s="135"/>
      <c r="F170" s="134">
        <f t="shared" si="110"/>
        <v>14440000</v>
      </c>
      <c r="G170" s="135"/>
      <c r="H170" s="134">
        <f t="shared" si="111"/>
        <v>5758426</v>
      </c>
      <c r="I170" s="135"/>
      <c r="J170" s="134">
        <f t="shared" si="100"/>
        <v>2443390647</v>
      </c>
      <c r="K170" s="135"/>
      <c r="L170" s="134">
        <f t="shared" si="112"/>
        <v>557263613</v>
      </c>
      <c r="M170" s="135"/>
      <c r="N170" s="134">
        <f t="shared" si="113"/>
        <v>138248023</v>
      </c>
      <c r="O170" s="135"/>
      <c r="P170" s="134">
        <f t="shared" si="107"/>
        <v>1886127034</v>
      </c>
      <c r="Q170" s="135"/>
      <c r="R170" s="7"/>
      <c r="W170" s="26" t="s">
        <v>15</v>
      </c>
      <c r="X170" s="76">
        <v>2434709073</v>
      </c>
      <c r="Y170" s="76">
        <v>14440000</v>
      </c>
      <c r="Z170" s="76">
        <v>5758426</v>
      </c>
      <c r="AA170" s="27">
        <f t="shared" si="103"/>
        <v>2443390647</v>
      </c>
      <c r="AB170" s="76">
        <v>419526892</v>
      </c>
      <c r="AC170" s="76">
        <v>138248023</v>
      </c>
      <c r="AD170" s="76">
        <v>511302</v>
      </c>
      <c r="AE170" s="27">
        <f t="shared" si="104"/>
        <v>557263613</v>
      </c>
      <c r="AF170" s="27">
        <f t="shared" si="97"/>
        <v>138248023</v>
      </c>
      <c r="AG170" s="77">
        <f t="shared" si="105"/>
        <v>1886127034</v>
      </c>
      <c r="AH170" s="7"/>
    </row>
    <row r="171" spans="2:34">
      <c r="B171" s="133" t="s">
        <v>19</v>
      </c>
      <c r="C171" s="133"/>
      <c r="D171" s="134">
        <f t="shared" si="109"/>
        <v>0</v>
      </c>
      <c r="E171" s="135"/>
      <c r="F171" s="134">
        <f t="shared" si="110"/>
        <v>0</v>
      </c>
      <c r="G171" s="135"/>
      <c r="H171" s="134">
        <f t="shared" si="111"/>
        <v>0</v>
      </c>
      <c r="I171" s="135"/>
      <c r="J171" s="134">
        <f t="shared" si="100"/>
        <v>0</v>
      </c>
      <c r="K171" s="135"/>
      <c r="L171" s="134">
        <f t="shared" si="112"/>
        <v>0</v>
      </c>
      <c r="M171" s="135"/>
      <c r="N171" s="134">
        <f t="shared" si="113"/>
        <v>0</v>
      </c>
      <c r="O171" s="135"/>
      <c r="P171" s="134">
        <f t="shared" si="107"/>
        <v>0</v>
      </c>
      <c r="Q171" s="135"/>
      <c r="R171" s="7"/>
      <c r="W171" s="26" t="s">
        <v>19</v>
      </c>
      <c r="X171" s="76"/>
      <c r="Y171" s="76"/>
      <c r="Z171" s="76"/>
      <c r="AA171" s="27">
        <f t="shared" si="103"/>
        <v>0</v>
      </c>
      <c r="AB171" s="76"/>
      <c r="AC171" s="76"/>
      <c r="AD171" s="76"/>
      <c r="AE171" s="27">
        <f t="shared" si="104"/>
        <v>0</v>
      </c>
      <c r="AF171" s="27">
        <f t="shared" si="97"/>
        <v>0</v>
      </c>
      <c r="AG171" s="77">
        <f t="shared" si="105"/>
        <v>0</v>
      </c>
      <c r="AH171" s="7"/>
    </row>
    <row r="172" spans="2:34">
      <c r="B172" s="137" t="s">
        <v>20</v>
      </c>
      <c r="C172" s="137"/>
      <c r="D172" s="134">
        <f t="shared" si="109"/>
        <v>174050014</v>
      </c>
      <c r="E172" s="135"/>
      <c r="F172" s="134">
        <f t="shared" si="110"/>
        <v>32767150</v>
      </c>
      <c r="G172" s="135"/>
      <c r="H172" s="134">
        <f t="shared" si="111"/>
        <v>3274545</v>
      </c>
      <c r="I172" s="135"/>
      <c r="J172" s="134">
        <f t="shared" si="100"/>
        <v>203542619</v>
      </c>
      <c r="K172" s="135"/>
      <c r="L172" s="134">
        <f t="shared" si="112"/>
        <v>0</v>
      </c>
      <c r="M172" s="135"/>
      <c r="N172" s="134">
        <f t="shared" si="113"/>
        <v>0</v>
      </c>
      <c r="O172" s="135"/>
      <c r="P172" s="134">
        <f t="shared" si="107"/>
        <v>203542619</v>
      </c>
      <c r="Q172" s="135"/>
      <c r="R172" s="7"/>
      <c r="W172" s="29" t="s">
        <v>20</v>
      </c>
      <c r="X172" s="76">
        <v>174050014</v>
      </c>
      <c r="Y172" s="76">
        <v>32767150</v>
      </c>
      <c r="Z172" s="76">
        <v>3274545</v>
      </c>
      <c r="AA172" s="27">
        <f t="shared" si="103"/>
        <v>203542619</v>
      </c>
      <c r="AB172" s="76"/>
      <c r="AC172" s="76"/>
      <c r="AD172" s="76"/>
      <c r="AE172" s="27">
        <f t="shared" si="104"/>
        <v>0</v>
      </c>
      <c r="AF172" s="27">
        <f t="shared" si="97"/>
        <v>0</v>
      </c>
      <c r="AG172" s="77">
        <f t="shared" si="105"/>
        <v>203542619</v>
      </c>
      <c r="AH172" s="7"/>
    </row>
    <row r="173" spans="2:34">
      <c r="B173" s="133" t="s">
        <v>24</v>
      </c>
      <c r="C173" s="133"/>
      <c r="D173" s="134">
        <f t="shared" si="109"/>
        <v>280218909</v>
      </c>
      <c r="E173" s="135"/>
      <c r="F173" s="134">
        <f t="shared" si="110"/>
        <v>24020420</v>
      </c>
      <c r="G173" s="135"/>
      <c r="H173" s="134">
        <f t="shared" si="111"/>
        <v>1447944</v>
      </c>
      <c r="I173" s="135"/>
      <c r="J173" s="134">
        <f t="shared" si="100"/>
        <v>302791385</v>
      </c>
      <c r="K173" s="135"/>
      <c r="L173" s="134">
        <f t="shared" si="112"/>
        <v>103789039</v>
      </c>
      <c r="M173" s="135"/>
      <c r="N173" s="134">
        <f>ROUND(AF173*$C$154,0)</f>
        <v>18107422</v>
      </c>
      <c r="O173" s="135"/>
      <c r="P173" s="134">
        <f t="shared" si="107"/>
        <v>199002346</v>
      </c>
      <c r="Q173" s="135"/>
      <c r="R173" s="7"/>
      <c r="W173" s="26" t="s">
        <v>24</v>
      </c>
      <c r="X173" s="72">
        <v>280218909</v>
      </c>
      <c r="Y173" s="72">
        <v>24020420</v>
      </c>
      <c r="Z173" s="72">
        <v>1447944</v>
      </c>
      <c r="AA173" s="27">
        <f t="shared" si="103"/>
        <v>302791385</v>
      </c>
      <c r="AB173" s="72">
        <v>85926665</v>
      </c>
      <c r="AC173" s="72">
        <v>18107422</v>
      </c>
      <c r="AD173" s="72">
        <v>245048</v>
      </c>
      <c r="AE173" s="27">
        <f t="shared" si="104"/>
        <v>103789039</v>
      </c>
      <c r="AF173" s="27">
        <f>+AC173</f>
        <v>18107422</v>
      </c>
      <c r="AG173" s="77">
        <f t="shared" si="105"/>
        <v>199002346</v>
      </c>
      <c r="AH173" s="7"/>
    </row>
    <row r="174" spans="2:34">
      <c r="B174" s="143" t="s">
        <v>25</v>
      </c>
      <c r="C174" s="144"/>
      <c r="D174" s="134">
        <f>+D157+D167+D173</f>
        <v>2924328885</v>
      </c>
      <c r="E174" s="135"/>
      <c r="F174" s="134">
        <f>+F157+F167+F173</f>
        <v>71227570</v>
      </c>
      <c r="G174" s="135"/>
      <c r="H174" s="134">
        <f>+H157+H167+H173</f>
        <v>10480915</v>
      </c>
      <c r="I174" s="135"/>
      <c r="J174" s="134">
        <f>+D174+F174-H174</f>
        <v>2985075540</v>
      </c>
      <c r="K174" s="135"/>
      <c r="L174" s="134">
        <f>+L157+L167+L173</f>
        <v>662984902</v>
      </c>
      <c r="M174" s="135"/>
      <c r="N174" s="134">
        <f>+N157+N167+N173</f>
        <v>156820527</v>
      </c>
      <c r="O174" s="135"/>
      <c r="P174" s="134">
        <f>+J174-L174</f>
        <v>2322090638</v>
      </c>
      <c r="Q174" s="135"/>
      <c r="R174" s="7"/>
      <c r="W174" s="33" t="s">
        <v>25</v>
      </c>
      <c r="X174" s="27">
        <f t="shared" ref="X174:AD174" si="114">+X157+X167+X173</f>
        <v>2924328885</v>
      </c>
      <c r="Y174" s="27">
        <f t="shared" si="114"/>
        <v>71227570</v>
      </c>
      <c r="Z174" s="27">
        <f t="shared" si="114"/>
        <v>10480915</v>
      </c>
      <c r="AA174" s="27">
        <f t="shared" si="114"/>
        <v>2985075540</v>
      </c>
      <c r="AB174" s="27">
        <f t="shared" si="114"/>
        <v>506920725</v>
      </c>
      <c r="AC174" s="27">
        <f t="shared" si="114"/>
        <v>156820527</v>
      </c>
      <c r="AD174" s="27">
        <f t="shared" si="114"/>
        <v>756350</v>
      </c>
      <c r="AE174" s="27">
        <f>AB174+AC174-AD174</f>
        <v>662984902</v>
      </c>
      <c r="AF174" s="27">
        <f t="shared" si="97"/>
        <v>156820527</v>
      </c>
      <c r="AG174" s="27">
        <f>+AA174-AE174</f>
        <v>2322090638</v>
      </c>
      <c r="AH174" s="7"/>
    </row>
    <row r="175" spans="2:34"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10"/>
      <c r="M175" s="10"/>
      <c r="N175" s="10"/>
      <c r="O175" s="10"/>
      <c r="P175" s="11"/>
      <c r="Q175" s="11"/>
      <c r="R175" s="11"/>
      <c r="W175" s="8"/>
      <c r="X175" s="9"/>
      <c r="Y175" s="9"/>
      <c r="Z175" s="9"/>
      <c r="AA175" s="9"/>
      <c r="AB175" s="9"/>
      <c r="AC175" s="9"/>
      <c r="AD175" s="9"/>
      <c r="AE175" s="10"/>
      <c r="AF175" s="10"/>
      <c r="AG175" s="11"/>
      <c r="AH175" s="11"/>
    </row>
    <row r="176" spans="2:34">
      <c r="C176" s="12"/>
      <c r="D176" s="13"/>
      <c r="E176" s="13"/>
      <c r="F176" s="13"/>
      <c r="G176" s="13"/>
      <c r="H176" s="13"/>
      <c r="I176" s="13"/>
      <c r="J176" s="13"/>
      <c r="K176" s="197" t="s">
        <v>415</v>
      </c>
      <c r="L176" s="197"/>
      <c r="M176" s="197"/>
      <c r="N176" s="104"/>
      <c r="O176" s="104"/>
      <c r="R176" s="100"/>
      <c r="X176" s="13"/>
      <c r="Y176" s="13"/>
      <c r="Z176" s="13"/>
      <c r="AA176" s="13"/>
      <c r="AB176" s="13"/>
      <c r="AC176" s="13"/>
      <c r="AD176" s="101"/>
      <c r="AE176" s="112" t="s">
        <v>414</v>
      </c>
      <c r="AF176" s="100"/>
      <c r="AG176" s="97" t="s">
        <v>406</v>
      </c>
      <c r="AH176" s="98">
        <f>+AF174+AF177</f>
        <v>158662753</v>
      </c>
    </row>
    <row r="177" spans="2:34">
      <c r="C177" s="12"/>
      <c r="D177" s="13"/>
      <c r="E177" s="13"/>
      <c r="F177" s="13"/>
      <c r="G177" s="13"/>
      <c r="H177" s="13"/>
      <c r="I177" s="13"/>
      <c r="J177" s="13"/>
      <c r="K177" s="105"/>
      <c r="L177" s="194" t="s">
        <v>410</v>
      </c>
      <c r="M177" s="195"/>
      <c r="N177" s="134">
        <f>ROUND(AF177*$C$154,0)</f>
        <v>1842226</v>
      </c>
      <c r="O177" s="135"/>
      <c r="R177" s="100"/>
      <c r="X177" s="13"/>
      <c r="Y177" s="13"/>
      <c r="Z177" s="13"/>
      <c r="AA177" s="13"/>
      <c r="AB177" s="13"/>
      <c r="AC177" s="13"/>
      <c r="AD177" s="13"/>
      <c r="AE177" s="102" t="s">
        <v>409</v>
      </c>
      <c r="AF177" s="80">
        <v>1842226</v>
      </c>
      <c r="AG177" s="97" t="s">
        <v>407</v>
      </c>
      <c r="AH177" s="80">
        <v>158662753</v>
      </c>
    </row>
    <row r="178" spans="2:34"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R178" s="103"/>
      <c r="X178" s="13"/>
      <c r="Y178" s="13"/>
      <c r="Z178" s="13"/>
      <c r="AA178" s="13"/>
      <c r="AB178" s="13"/>
      <c r="AC178" s="13"/>
      <c r="AD178" s="13"/>
      <c r="AE178" s="13"/>
      <c r="AG178" s="97" t="s">
        <v>408</v>
      </c>
      <c r="AH178" s="99" t="str">
        <f>+IF(AH176=AH177,"OK",AH176-AH177)</f>
        <v>OK</v>
      </c>
    </row>
    <row r="179" spans="2:34"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2:34" ht="16.5">
      <c r="B180" s="14" t="s">
        <v>26</v>
      </c>
      <c r="C180" s="15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R180" s="1" t="s">
        <v>0</v>
      </c>
      <c r="W180" s="14" t="s">
        <v>26</v>
      </c>
      <c r="X180" s="13"/>
      <c r="Y180" s="13"/>
      <c r="Z180" s="13"/>
      <c r="AA180" s="13"/>
      <c r="AB180" s="13"/>
      <c r="AC180" s="13"/>
      <c r="AE180" s="1" t="s">
        <v>0</v>
      </c>
    </row>
    <row r="181" spans="2:34" ht="13.5" customHeight="1">
      <c r="B181" s="130" t="s">
        <v>5</v>
      </c>
      <c r="C181" s="130"/>
      <c r="D181" s="130" t="s">
        <v>27</v>
      </c>
      <c r="E181" s="130"/>
      <c r="F181" s="130" t="s">
        <v>28</v>
      </c>
      <c r="G181" s="130"/>
      <c r="H181" s="130" t="s">
        <v>29</v>
      </c>
      <c r="I181" s="130"/>
      <c r="J181" s="130" t="s">
        <v>30</v>
      </c>
      <c r="K181" s="130"/>
      <c r="L181" s="130" t="s">
        <v>31</v>
      </c>
      <c r="M181" s="130"/>
      <c r="N181" s="130" t="s">
        <v>32</v>
      </c>
      <c r="O181" s="130"/>
      <c r="P181" s="130" t="s">
        <v>33</v>
      </c>
      <c r="Q181" s="130"/>
      <c r="R181" s="130" t="s">
        <v>34</v>
      </c>
      <c r="W181" s="130" t="s">
        <v>5</v>
      </c>
      <c r="X181" s="206" t="s">
        <v>27</v>
      </c>
      <c r="Y181" s="206" t="s">
        <v>28</v>
      </c>
      <c r="Z181" s="206" t="s">
        <v>29</v>
      </c>
      <c r="AA181" s="206" t="s">
        <v>30</v>
      </c>
      <c r="AB181" s="204" t="s">
        <v>31</v>
      </c>
      <c r="AC181" s="206" t="s">
        <v>32</v>
      </c>
      <c r="AD181" s="206" t="s">
        <v>33</v>
      </c>
      <c r="AE181" s="130" t="s">
        <v>34</v>
      </c>
    </row>
    <row r="182" spans="2:34"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W182" s="130"/>
      <c r="X182" s="206"/>
      <c r="Y182" s="206"/>
      <c r="Z182" s="206"/>
      <c r="AA182" s="206"/>
      <c r="AB182" s="205"/>
      <c r="AC182" s="206"/>
      <c r="AD182" s="206"/>
      <c r="AE182" s="130"/>
    </row>
    <row r="183" spans="2:34" ht="13.5" customHeight="1">
      <c r="B183" s="145" t="s">
        <v>11</v>
      </c>
      <c r="C183" s="146"/>
      <c r="D183" s="169">
        <f>+SUM(D184:E192)</f>
        <v>0</v>
      </c>
      <c r="E183" s="170"/>
      <c r="F183" s="169">
        <f>+SUM(F184:G192)</f>
        <v>0</v>
      </c>
      <c r="G183" s="170"/>
      <c r="H183" s="169">
        <f>+SUM(H184:I192)</f>
        <v>0</v>
      </c>
      <c r="I183" s="170"/>
      <c r="J183" s="169">
        <f>+SUM(J184:K192)</f>
        <v>0</v>
      </c>
      <c r="K183" s="170"/>
      <c r="L183" s="169">
        <f>+SUM(L184:M192)</f>
        <v>0</v>
      </c>
      <c r="M183" s="170"/>
      <c r="N183" s="169">
        <f>+SUM(N184:O192)</f>
        <v>0</v>
      </c>
      <c r="O183" s="170"/>
      <c r="P183" s="134">
        <f>+SUM(P184:Q192)</f>
        <v>0</v>
      </c>
      <c r="Q183" s="135"/>
      <c r="R183" s="23">
        <f t="shared" ref="R183:R200" si="115">+SUM(D183:Q183)</f>
        <v>0</v>
      </c>
      <c r="W183" s="34" t="s">
        <v>11</v>
      </c>
      <c r="X183" s="35"/>
      <c r="Y183" s="35"/>
      <c r="Z183" s="35"/>
      <c r="AA183" s="35"/>
      <c r="AB183" s="35"/>
      <c r="AC183" s="35"/>
      <c r="AD183" s="27"/>
      <c r="AE183" s="23">
        <f>SUM(X183:AD183)</f>
        <v>0</v>
      </c>
    </row>
    <row r="184" spans="2:34">
      <c r="B184" s="137" t="s">
        <v>22</v>
      </c>
      <c r="C184" s="137"/>
      <c r="D184" s="134">
        <f t="shared" ref="D184:D192" si="116">ROUND(X184*$C$154,0)</f>
        <v>0</v>
      </c>
      <c r="E184" s="135"/>
      <c r="F184" s="134">
        <f t="shared" ref="F184:F192" si="117">ROUND(Y184*$C$154,0)</f>
        <v>0</v>
      </c>
      <c r="G184" s="135"/>
      <c r="H184" s="134">
        <f t="shared" ref="H184:H192" si="118">ROUND(Z184*$C$154,0)</f>
        <v>0</v>
      </c>
      <c r="I184" s="135"/>
      <c r="J184" s="134">
        <f t="shared" ref="J184:J192" si="119">ROUND(AA184*$C$154,0)</f>
        <v>0</v>
      </c>
      <c r="K184" s="135"/>
      <c r="L184" s="134">
        <f t="shared" ref="L184:L192" si="120">ROUND(AB184*$C$154,0)</f>
        <v>0</v>
      </c>
      <c r="M184" s="135"/>
      <c r="N184" s="134">
        <f t="shared" ref="N184:N192" si="121">ROUND(AC184*$C$154,0)</f>
        <v>0</v>
      </c>
      <c r="O184" s="135"/>
      <c r="P184" s="134">
        <f t="shared" ref="P184:P192" si="122">ROUND(AD184*$C$154,0)</f>
        <v>0</v>
      </c>
      <c r="Q184" s="135"/>
      <c r="R184" s="23">
        <f t="shared" si="115"/>
        <v>0</v>
      </c>
      <c r="W184" s="29" t="s">
        <v>22</v>
      </c>
      <c r="X184" s="27"/>
      <c r="Y184" s="27"/>
      <c r="Z184" s="27"/>
      <c r="AA184" s="27"/>
      <c r="AB184" s="27"/>
      <c r="AC184" s="27"/>
      <c r="AD184" s="27"/>
      <c r="AE184" s="23">
        <f t="shared" ref="AE184:AE200" si="123">SUM(X184:AD184)</f>
        <v>0</v>
      </c>
    </row>
    <row r="185" spans="2:34">
      <c r="B185" s="137" t="s">
        <v>13</v>
      </c>
      <c r="C185" s="137"/>
      <c r="D185" s="134">
        <f t="shared" si="116"/>
        <v>0</v>
      </c>
      <c r="E185" s="135"/>
      <c r="F185" s="134">
        <f t="shared" si="117"/>
        <v>0</v>
      </c>
      <c r="G185" s="135"/>
      <c r="H185" s="134">
        <f t="shared" si="118"/>
        <v>0</v>
      </c>
      <c r="I185" s="135"/>
      <c r="J185" s="134">
        <f t="shared" si="119"/>
        <v>0</v>
      </c>
      <c r="K185" s="135"/>
      <c r="L185" s="134">
        <f t="shared" si="120"/>
        <v>0</v>
      </c>
      <c r="M185" s="135"/>
      <c r="N185" s="134">
        <f t="shared" si="121"/>
        <v>0</v>
      </c>
      <c r="O185" s="135"/>
      <c r="P185" s="134">
        <f t="shared" si="122"/>
        <v>0</v>
      </c>
      <c r="Q185" s="135"/>
      <c r="R185" s="23">
        <f t="shared" si="115"/>
        <v>0</v>
      </c>
      <c r="W185" s="29" t="s">
        <v>13</v>
      </c>
      <c r="X185" s="27"/>
      <c r="Y185" s="27"/>
      <c r="Z185" s="27"/>
      <c r="AA185" s="27"/>
      <c r="AB185" s="27"/>
      <c r="AC185" s="27"/>
      <c r="AD185" s="27"/>
      <c r="AE185" s="23">
        <f t="shared" si="123"/>
        <v>0</v>
      </c>
    </row>
    <row r="186" spans="2:34">
      <c r="B186" s="133" t="s">
        <v>14</v>
      </c>
      <c r="C186" s="133"/>
      <c r="D186" s="134">
        <f t="shared" si="116"/>
        <v>0</v>
      </c>
      <c r="E186" s="135"/>
      <c r="F186" s="134">
        <f t="shared" si="117"/>
        <v>0</v>
      </c>
      <c r="G186" s="135"/>
      <c r="H186" s="134">
        <f t="shared" si="118"/>
        <v>0</v>
      </c>
      <c r="I186" s="135"/>
      <c r="J186" s="134">
        <f t="shared" si="119"/>
        <v>0</v>
      </c>
      <c r="K186" s="135"/>
      <c r="L186" s="134">
        <f t="shared" si="120"/>
        <v>0</v>
      </c>
      <c r="M186" s="135"/>
      <c r="N186" s="134">
        <f t="shared" si="121"/>
        <v>0</v>
      </c>
      <c r="O186" s="135"/>
      <c r="P186" s="134">
        <f t="shared" si="122"/>
        <v>0</v>
      </c>
      <c r="Q186" s="135"/>
      <c r="R186" s="23">
        <f t="shared" si="115"/>
        <v>0</v>
      </c>
      <c r="W186" s="26" t="s">
        <v>14</v>
      </c>
      <c r="X186" s="27"/>
      <c r="Y186" s="27"/>
      <c r="Z186" s="27"/>
      <c r="AA186" s="27"/>
      <c r="AB186" s="27"/>
      <c r="AC186" s="27"/>
      <c r="AD186" s="27"/>
      <c r="AE186" s="23">
        <f t="shared" si="123"/>
        <v>0</v>
      </c>
    </row>
    <row r="187" spans="2:34">
      <c r="B187" s="137" t="s">
        <v>15</v>
      </c>
      <c r="C187" s="137"/>
      <c r="D187" s="134">
        <f t="shared" si="116"/>
        <v>0</v>
      </c>
      <c r="E187" s="135"/>
      <c r="F187" s="134">
        <f t="shared" si="117"/>
        <v>0</v>
      </c>
      <c r="G187" s="135"/>
      <c r="H187" s="134">
        <f t="shared" si="118"/>
        <v>0</v>
      </c>
      <c r="I187" s="135"/>
      <c r="J187" s="134">
        <f t="shared" si="119"/>
        <v>0</v>
      </c>
      <c r="K187" s="135"/>
      <c r="L187" s="134">
        <f t="shared" si="120"/>
        <v>0</v>
      </c>
      <c r="M187" s="135"/>
      <c r="N187" s="134">
        <f t="shared" si="121"/>
        <v>0</v>
      </c>
      <c r="O187" s="135"/>
      <c r="P187" s="134">
        <f t="shared" si="122"/>
        <v>0</v>
      </c>
      <c r="Q187" s="135"/>
      <c r="R187" s="23">
        <f t="shared" si="115"/>
        <v>0</v>
      </c>
      <c r="W187" s="29" t="s">
        <v>15</v>
      </c>
      <c r="X187" s="27"/>
      <c r="Y187" s="27"/>
      <c r="Z187" s="27"/>
      <c r="AA187" s="27"/>
      <c r="AB187" s="27"/>
      <c r="AC187" s="27"/>
      <c r="AD187" s="27"/>
      <c r="AE187" s="23">
        <f t="shared" si="123"/>
        <v>0</v>
      </c>
    </row>
    <row r="188" spans="2:34">
      <c r="B188" s="141" t="s">
        <v>16</v>
      </c>
      <c r="C188" s="141"/>
      <c r="D188" s="134">
        <f t="shared" si="116"/>
        <v>0</v>
      </c>
      <c r="E188" s="135"/>
      <c r="F188" s="134">
        <f t="shared" si="117"/>
        <v>0</v>
      </c>
      <c r="G188" s="135"/>
      <c r="H188" s="134">
        <f t="shared" si="118"/>
        <v>0</v>
      </c>
      <c r="I188" s="135"/>
      <c r="J188" s="134">
        <f t="shared" si="119"/>
        <v>0</v>
      </c>
      <c r="K188" s="135"/>
      <c r="L188" s="134">
        <f t="shared" si="120"/>
        <v>0</v>
      </c>
      <c r="M188" s="135"/>
      <c r="N188" s="134">
        <f t="shared" si="121"/>
        <v>0</v>
      </c>
      <c r="O188" s="135"/>
      <c r="P188" s="134">
        <f t="shared" si="122"/>
        <v>0</v>
      </c>
      <c r="Q188" s="135"/>
      <c r="R188" s="23">
        <f t="shared" si="115"/>
        <v>0</v>
      </c>
      <c r="W188" s="31" t="s">
        <v>16</v>
      </c>
      <c r="X188" s="27"/>
      <c r="Y188" s="27"/>
      <c r="Z188" s="27"/>
      <c r="AA188" s="27"/>
      <c r="AB188" s="27"/>
      <c r="AC188" s="27"/>
      <c r="AD188" s="27"/>
      <c r="AE188" s="23">
        <f t="shared" si="123"/>
        <v>0</v>
      </c>
    </row>
    <row r="189" spans="2:34">
      <c r="B189" s="140" t="s">
        <v>17</v>
      </c>
      <c r="C189" s="140"/>
      <c r="D189" s="134">
        <f t="shared" si="116"/>
        <v>0</v>
      </c>
      <c r="E189" s="135"/>
      <c r="F189" s="134">
        <f t="shared" si="117"/>
        <v>0</v>
      </c>
      <c r="G189" s="135"/>
      <c r="H189" s="134">
        <f t="shared" si="118"/>
        <v>0</v>
      </c>
      <c r="I189" s="135"/>
      <c r="J189" s="134">
        <f t="shared" si="119"/>
        <v>0</v>
      </c>
      <c r="K189" s="135"/>
      <c r="L189" s="134">
        <f t="shared" si="120"/>
        <v>0</v>
      </c>
      <c r="M189" s="135"/>
      <c r="N189" s="134">
        <f t="shared" si="121"/>
        <v>0</v>
      </c>
      <c r="O189" s="135"/>
      <c r="P189" s="134">
        <f t="shared" si="122"/>
        <v>0</v>
      </c>
      <c r="Q189" s="135"/>
      <c r="R189" s="23">
        <f t="shared" si="115"/>
        <v>0</v>
      </c>
      <c r="W189" s="30" t="s">
        <v>17</v>
      </c>
      <c r="X189" s="27"/>
      <c r="Y189" s="27"/>
      <c r="Z189" s="27"/>
      <c r="AA189" s="27"/>
      <c r="AB189" s="27"/>
      <c r="AC189" s="27"/>
      <c r="AD189" s="27"/>
      <c r="AE189" s="23">
        <f t="shared" si="123"/>
        <v>0</v>
      </c>
    </row>
    <row r="190" spans="2:34">
      <c r="B190" s="141" t="s">
        <v>18</v>
      </c>
      <c r="C190" s="141"/>
      <c r="D190" s="134">
        <f t="shared" si="116"/>
        <v>0</v>
      </c>
      <c r="E190" s="135"/>
      <c r="F190" s="134">
        <f t="shared" si="117"/>
        <v>0</v>
      </c>
      <c r="G190" s="135"/>
      <c r="H190" s="134">
        <f t="shared" si="118"/>
        <v>0</v>
      </c>
      <c r="I190" s="135"/>
      <c r="J190" s="134">
        <f t="shared" si="119"/>
        <v>0</v>
      </c>
      <c r="K190" s="135"/>
      <c r="L190" s="134">
        <f t="shared" si="120"/>
        <v>0</v>
      </c>
      <c r="M190" s="135"/>
      <c r="N190" s="134">
        <f t="shared" si="121"/>
        <v>0</v>
      </c>
      <c r="O190" s="135"/>
      <c r="P190" s="134">
        <f t="shared" si="122"/>
        <v>0</v>
      </c>
      <c r="Q190" s="135"/>
      <c r="R190" s="23">
        <f t="shared" si="115"/>
        <v>0</v>
      </c>
      <c r="W190" s="31" t="s">
        <v>18</v>
      </c>
      <c r="X190" s="27"/>
      <c r="Y190" s="27"/>
      <c r="Z190" s="27"/>
      <c r="AA190" s="27"/>
      <c r="AB190" s="27"/>
      <c r="AC190" s="27"/>
      <c r="AD190" s="27"/>
      <c r="AE190" s="23">
        <f t="shared" si="123"/>
        <v>0</v>
      </c>
    </row>
    <row r="191" spans="2:34">
      <c r="B191" s="137" t="s">
        <v>19</v>
      </c>
      <c r="C191" s="137"/>
      <c r="D191" s="134">
        <f t="shared" si="116"/>
        <v>0</v>
      </c>
      <c r="E191" s="135"/>
      <c r="F191" s="134">
        <f t="shared" si="117"/>
        <v>0</v>
      </c>
      <c r="G191" s="135"/>
      <c r="H191" s="134">
        <f t="shared" si="118"/>
        <v>0</v>
      </c>
      <c r="I191" s="135"/>
      <c r="J191" s="134">
        <f t="shared" si="119"/>
        <v>0</v>
      </c>
      <c r="K191" s="135"/>
      <c r="L191" s="134">
        <f t="shared" si="120"/>
        <v>0</v>
      </c>
      <c r="M191" s="135"/>
      <c r="N191" s="134">
        <f t="shared" si="121"/>
        <v>0</v>
      </c>
      <c r="O191" s="135"/>
      <c r="P191" s="134">
        <f t="shared" si="122"/>
        <v>0</v>
      </c>
      <c r="Q191" s="135"/>
      <c r="R191" s="23">
        <f t="shared" si="115"/>
        <v>0</v>
      </c>
      <c r="W191" s="29" t="s">
        <v>19</v>
      </c>
      <c r="X191" s="27"/>
      <c r="Y191" s="27"/>
      <c r="Z191" s="27"/>
      <c r="AA191" s="27"/>
      <c r="AB191" s="27"/>
      <c r="AC191" s="27"/>
      <c r="AD191" s="27"/>
      <c r="AE191" s="23">
        <f t="shared" si="123"/>
        <v>0</v>
      </c>
    </row>
    <row r="192" spans="2:34">
      <c r="B192" s="137" t="s">
        <v>20</v>
      </c>
      <c r="C192" s="137"/>
      <c r="D192" s="134">
        <f t="shared" si="116"/>
        <v>0</v>
      </c>
      <c r="E192" s="135"/>
      <c r="F192" s="134">
        <f t="shared" si="117"/>
        <v>0</v>
      </c>
      <c r="G192" s="135"/>
      <c r="H192" s="134">
        <f t="shared" si="118"/>
        <v>0</v>
      </c>
      <c r="I192" s="135"/>
      <c r="J192" s="134">
        <f t="shared" si="119"/>
        <v>0</v>
      </c>
      <c r="K192" s="135"/>
      <c r="L192" s="134">
        <f t="shared" si="120"/>
        <v>0</v>
      </c>
      <c r="M192" s="135"/>
      <c r="N192" s="134">
        <f t="shared" si="121"/>
        <v>0</v>
      </c>
      <c r="O192" s="135"/>
      <c r="P192" s="134">
        <f t="shared" si="122"/>
        <v>0</v>
      </c>
      <c r="Q192" s="135"/>
      <c r="R192" s="23">
        <f t="shared" si="115"/>
        <v>0</v>
      </c>
      <c r="W192" s="29" t="s">
        <v>20</v>
      </c>
      <c r="X192" s="27"/>
      <c r="Y192" s="27"/>
      <c r="Z192" s="27"/>
      <c r="AA192" s="27"/>
      <c r="AB192" s="27"/>
      <c r="AC192" s="27"/>
      <c r="AD192" s="27"/>
      <c r="AE192" s="23">
        <f t="shared" si="123"/>
        <v>0</v>
      </c>
    </row>
    <row r="193" spans="2:34">
      <c r="B193" s="151" t="s">
        <v>21</v>
      </c>
      <c r="C193" s="152"/>
      <c r="D193" s="169">
        <f>+SUM(D194:E198)</f>
        <v>2123088292</v>
      </c>
      <c r="E193" s="170"/>
      <c r="F193" s="169">
        <f>+SUM(F194:G198)</f>
        <v>0</v>
      </c>
      <c r="G193" s="170"/>
      <c r="H193" s="169">
        <f>+SUM(H194:I198)</f>
        <v>0</v>
      </c>
      <c r="I193" s="170"/>
      <c r="J193" s="169">
        <f>+SUM(J194:K198)</f>
        <v>0</v>
      </c>
      <c r="K193" s="170"/>
      <c r="L193" s="169">
        <f>+SUM(L194:M198)</f>
        <v>0</v>
      </c>
      <c r="M193" s="170"/>
      <c r="N193" s="169">
        <f>+SUM(N194:O198)</f>
        <v>0</v>
      </c>
      <c r="O193" s="170"/>
      <c r="P193" s="134">
        <f>+SUM(P194:Q198)</f>
        <v>0</v>
      </c>
      <c r="Q193" s="135"/>
      <c r="R193" s="23">
        <f t="shared" si="115"/>
        <v>2123088292</v>
      </c>
      <c r="W193" s="36" t="s">
        <v>21</v>
      </c>
      <c r="X193" s="35">
        <v>2123088292</v>
      </c>
      <c r="Y193" s="35"/>
      <c r="Z193" s="35"/>
      <c r="AA193" s="35"/>
      <c r="AB193" s="35"/>
      <c r="AC193" s="35"/>
      <c r="AD193" s="27"/>
      <c r="AE193" s="23">
        <f t="shared" si="123"/>
        <v>2123088292</v>
      </c>
    </row>
    <row r="194" spans="2:34">
      <c r="B194" s="137" t="s">
        <v>22</v>
      </c>
      <c r="C194" s="137"/>
      <c r="D194" s="134">
        <f t="shared" ref="D194:D199" si="124">ROUND(X194*$C$154,0)</f>
        <v>26692905</v>
      </c>
      <c r="E194" s="135"/>
      <c r="F194" s="134">
        <f t="shared" ref="F194:F199" si="125">ROUND(Y194*$C$154,0)</f>
        <v>0</v>
      </c>
      <c r="G194" s="135"/>
      <c r="H194" s="134">
        <f t="shared" ref="H194:H199" si="126">ROUND(Z194*$C$154,0)</f>
        <v>0</v>
      </c>
      <c r="I194" s="135"/>
      <c r="J194" s="134">
        <f t="shared" ref="J194:J199" si="127">ROUND(AA194*$C$154,0)</f>
        <v>0</v>
      </c>
      <c r="K194" s="135"/>
      <c r="L194" s="134">
        <f t="shared" ref="L194:L199" si="128">ROUND(AB194*$C$154,0)</f>
        <v>0</v>
      </c>
      <c r="M194" s="135"/>
      <c r="N194" s="134">
        <f t="shared" ref="N194:N199" si="129">ROUND(AC194*$C$154,0)</f>
        <v>0</v>
      </c>
      <c r="O194" s="135"/>
      <c r="P194" s="134">
        <f t="shared" ref="P194:P199" si="130">ROUND(AD194*$C$154,0)</f>
        <v>0</v>
      </c>
      <c r="Q194" s="135"/>
      <c r="R194" s="23">
        <f t="shared" si="115"/>
        <v>26692905</v>
      </c>
      <c r="W194" s="29" t="s">
        <v>22</v>
      </c>
      <c r="X194" s="27">
        <v>26692905</v>
      </c>
      <c r="Y194" s="27"/>
      <c r="Z194" s="27"/>
      <c r="AA194" s="27"/>
      <c r="AB194" s="27"/>
      <c r="AC194" s="27"/>
      <c r="AD194" s="27"/>
      <c r="AE194" s="23">
        <f t="shared" si="123"/>
        <v>26692905</v>
      </c>
    </row>
    <row r="195" spans="2:34">
      <c r="B195" s="137" t="s">
        <v>23</v>
      </c>
      <c r="C195" s="137"/>
      <c r="D195" s="134">
        <f t="shared" si="124"/>
        <v>6725734</v>
      </c>
      <c r="E195" s="135"/>
      <c r="F195" s="134">
        <f t="shared" si="125"/>
        <v>0</v>
      </c>
      <c r="G195" s="135"/>
      <c r="H195" s="134">
        <f t="shared" si="126"/>
        <v>0</v>
      </c>
      <c r="I195" s="135"/>
      <c r="J195" s="134">
        <f t="shared" si="127"/>
        <v>0</v>
      </c>
      <c r="K195" s="135"/>
      <c r="L195" s="134">
        <f t="shared" si="128"/>
        <v>0</v>
      </c>
      <c r="M195" s="135"/>
      <c r="N195" s="134">
        <f t="shared" si="129"/>
        <v>0</v>
      </c>
      <c r="O195" s="135"/>
      <c r="P195" s="134">
        <f t="shared" si="130"/>
        <v>0</v>
      </c>
      <c r="Q195" s="135"/>
      <c r="R195" s="23">
        <f t="shared" si="115"/>
        <v>6725734</v>
      </c>
      <c r="W195" s="29" t="s">
        <v>23</v>
      </c>
      <c r="X195" s="27">
        <v>6725734</v>
      </c>
      <c r="Y195" s="27"/>
      <c r="Z195" s="27"/>
      <c r="AA195" s="27"/>
      <c r="AB195" s="27"/>
      <c r="AC195" s="27"/>
      <c r="AD195" s="27"/>
      <c r="AE195" s="23">
        <f t="shared" si="123"/>
        <v>6725734</v>
      </c>
    </row>
    <row r="196" spans="2:34">
      <c r="B196" s="133" t="s">
        <v>15</v>
      </c>
      <c r="C196" s="133"/>
      <c r="D196" s="134">
        <f t="shared" si="124"/>
        <v>1886127034</v>
      </c>
      <c r="E196" s="135"/>
      <c r="F196" s="134">
        <f t="shared" si="125"/>
        <v>0</v>
      </c>
      <c r="G196" s="135"/>
      <c r="H196" s="134">
        <f t="shared" si="126"/>
        <v>0</v>
      </c>
      <c r="I196" s="135"/>
      <c r="J196" s="134">
        <f t="shared" si="127"/>
        <v>0</v>
      </c>
      <c r="K196" s="135"/>
      <c r="L196" s="134">
        <f t="shared" si="128"/>
        <v>0</v>
      </c>
      <c r="M196" s="135"/>
      <c r="N196" s="134">
        <f t="shared" si="129"/>
        <v>0</v>
      </c>
      <c r="O196" s="135"/>
      <c r="P196" s="134">
        <f t="shared" si="130"/>
        <v>0</v>
      </c>
      <c r="Q196" s="135"/>
      <c r="R196" s="23">
        <f t="shared" si="115"/>
        <v>1886127034</v>
      </c>
      <c r="W196" s="26" t="s">
        <v>15</v>
      </c>
      <c r="X196" s="27">
        <v>1886127034</v>
      </c>
      <c r="Y196" s="27"/>
      <c r="Z196" s="27"/>
      <c r="AA196" s="27"/>
      <c r="AB196" s="27"/>
      <c r="AC196" s="27"/>
      <c r="AD196" s="27"/>
      <c r="AE196" s="23">
        <f t="shared" si="123"/>
        <v>1886127034</v>
      </c>
    </row>
    <row r="197" spans="2:34">
      <c r="B197" s="137" t="s">
        <v>19</v>
      </c>
      <c r="C197" s="137"/>
      <c r="D197" s="134">
        <f t="shared" si="124"/>
        <v>0</v>
      </c>
      <c r="E197" s="135"/>
      <c r="F197" s="134">
        <f t="shared" si="125"/>
        <v>0</v>
      </c>
      <c r="G197" s="135"/>
      <c r="H197" s="134">
        <f t="shared" si="126"/>
        <v>0</v>
      </c>
      <c r="I197" s="135"/>
      <c r="J197" s="134">
        <f t="shared" si="127"/>
        <v>0</v>
      </c>
      <c r="K197" s="135"/>
      <c r="L197" s="134">
        <f t="shared" si="128"/>
        <v>0</v>
      </c>
      <c r="M197" s="135"/>
      <c r="N197" s="134">
        <f t="shared" si="129"/>
        <v>0</v>
      </c>
      <c r="O197" s="135"/>
      <c r="P197" s="134">
        <f t="shared" si="130"/>
        <v>0</v>
      </c>
      <c r="Q197" s="135"/>
      <c r="R197" s="23">
        <f t="shared" si="115"/>
        <v>0</v>
      </c>
      <c r="W197" s="29" t="s">
        <v>19</v>
      </c>
      <c r="X197" s="27">
        <v>0</v>
      </c>
      <c r="Y197" s="27"/>
      <c r="Z197" s="27"/>
      <c r="AA197" s="27"/>
      <c r="AB197" s="27"/>
      <c r="AC197" s="27"/>
      <c r="AD197" s="27"/>
      <c r="AE197" s="23">
        <f t="shared" si="123"/>
        <v>0</v>
      </c>
    </row>
    <row r="198" spans="2:34" ht="13.5" customHeight="1">
      <c r="B198" s="133" t="s">
        <v>20</v>
      </c>
      <c r="C198" s="133"/>
      <c r="D198" s="134">
        <f t="shared" si="124"/>
        <v>203542619</v>
      </c>
      <c r="E198" s="135"/>
      <c r="F198" s="134">
        <f t="shared" si="125"/>
        <v>0</v>
      </c>
      <c r="G198" s="135"/>
      <c r="H198" s="134">
        <f t="shared" si="126"/>
        <v>0</v>
      </c>
      <c r="I198" s="135"/>
      <c r="J198" s="134">
        <f t="shared" si="127"/>
        <v>0</v>
      </c>
      <c r="K198" s="135"/>
      <c r="L198" s="134">
        <f t="shared" si="128"/>
        <v>0</v>
      </c>
      <c r="M198" s="135"/>
      <c r="N198" s="134">
        <f t="shared" si="129"/>
        <v>0</v>
      </c>
      <c r="O198" s="135"/>
      <c r="P198" s="134">
        <f t="shared" si="130"/>
        <v>0</v>
      </c>
      <c r="Q198" s="135"/>
      <c r="R198" s="23">
        <f t="shared" si="115"/>
        <v>203542619</v>
      </c>
      <c r="W198" s="26" t="s">
        <v>20</v>
      </c>
      <c r="X198" s="27">
        <v>203542619</v>
      </c>
      <c r="Y198" s="27"/>
      <c r="Z198" s="27"/>
      <c r="AA198" s="27"/>
      <c r="AB198" s="27"/>
      <c r="AC198" s="27"/>
      <c r="AD198" s="27"/>
      <c r="AE198" s="23">
        <f t="shared" si="123"/>
        <v>203542619</v>
      </c>
    </row>
    <row r="199" spans="2:34">
      <c r="B199" s="153" t="s">
        <v>24</v>
      </c>
      <c r="C199" s="154"/>
      <c r="D199" s="134">
        <f t="shared" si="124"/>
        <v>199002346</v>
      </c>
      <c r="E199" s="135"/>
      <c r="F199" s="134">
        <f t="shared" si="125"/>
        <v>0</v>
      </c>
      <c r="G199" s="135"/>
      <c r="H199" s="134">
        <f t="shared" si="126"/>
        <v>0</v>
      </c>
      <c r="I199" s="135"/>
      <c r="J199" s="134">
        <f t="shared" si="127"/>
        <v>0</v>
      </c>
      <c r="K199" s="135"/>
      <c r="L199" s="134">
        <f t="shared" si="128"/>
        <v>0</v>
      </c>
      <c r="M199" s="135"/>
      <c r="N199" s="134">
        <f t="shared" si="129"/>
        <v>0</v>
      </c>
      <c r="O199" s="135"/>
      <c r="P199" s="134">
        <f t="shared" si="130"/>
        <v>0</v>
      </c>
      <c r="Q199" s="135"/>
      <c r="R199" s="23">
        <f t="shared" si="115"/>
        <v>199002346</v>
      </c>
      <c r="W199" s="38" t="s">
        <v>24</v>
      </c>
      <c r="X199" s="27">
        <v>199002346</v>
      </c>
      <c r="Y199" s="27"/>
      <c r="Z199" s="27"/>
      <c r="AA199" s="27"/>
      <c r="AB199" s="27"/>
      <c r="AC199" s="27"/>
      <c r="AD199" s="27"/>
      <c r="AE199" s="23">
        <f t="shared" si="123"/>
        <v>199002346</v>
      </c>
    </row>
    <row r="200" spans="2:34">
      <c r="B200" s="156" t="s">
        <v>34</v>
      </c>
      <c r="C200" s="156"/>
      <c r="D200" s="169">
        <f>+D183+D193+D199</f>
        <v>2322090638</v>
      </c>
      <c r="E200" s="170"/>
      <c r="F200" s="169">
        <f>+F183+F193+F199</f>
        <v>0</v>
      </c>
      <c r="G200" s="170"/>
      <c r="H200" s="169">
        <f>+H183+H193+H199</f>
        <v>0</v>
      </c>
      <c r="I200" s="170"/>
      <c r="J200" s="169">
        <f>+J183+J193+J199</f>
        <v>0</v>
      </c>
      <c r="K200" s="170"/>
      <c r="L200" s="169">
        <f>+L183+L193+L199</f>
        <v>0</v>
      </c>
      <c r="M200" s="170"/>
      <c r="N200" s="169">
        <f>+N183+N193+N199</f>
        <v>0</v>
      </c>
      <c r="O200" s="170"/>
      <c r="P200" s="134">
        <f>+P183+P193+P199</f>
        <v>0</v>
      </c>
      <c r="Q200" s="135"/>
      <c r="R200" s="23">
        <f t="shared" si="115"/>
        <v>2322090638</v>
      </c>
      <c r="W200" s="37" t="s">
        <v>34</v>
      </c>
      <c r="X200" s="83">
        <f t="shared" ref="X200:AD200" si="131">+X183+X193+X199</f>
        <v>2322090638</v>
      </c>
      <c r="Y200" s="83">
        <f t="shared" si="131"/>
        <v>0</v>
      </c>
      <c r="Z200" s="83">
        <f t="shared" si="131"/>
        <v>0</v>
      </c>
      <c r="AA200" s="83">
        <f t="shared" si="131"/>
        <v>0</v>
      </c>
      <c r="AB200" s="83">
        <f t="shared" si="131"/>
        <v>0</v>
      </c>
      <c r="AC200" s="83">
        <f t="shared" si="131"/>
        <v>0</v>
      </c>
      <c r="AD200" s="83">
        <f t="shared" si="131"/>
        <v>0</v>
      </c>
      <c r="AE200" s="23">
        <f t="shared" si="123"/>
        <v>2322090638</v>
      </c>
    </row>
    <row r="201" spans="2:34">
      <c r="U201" s="21">
        <f>+P174-R200</f>
        <v>0</v>
      </c>
    </row>
    <row r="203" spans="2:34">
      <c r="B203" s="2">
        <v>4</v>
      </c>
    </row>
    <row r="204" spans="2:34">
      <c r="B204" s="185" t="str">
        <f>"【"&amp;入力・チェックシート!B19&amp;"】"</f>
        <v>【下水道事業会計】</v>
      </c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</row>
    <row r="205" spans="2:34">
      <c r="C205" s="61">
        <f>+入力・チェックシート!C19</f>
        <v>1</v>
      </c>
      <c r="W205" s="2" t="s">
        <v>4</v>
      </c>
    </row>
    <row r="206" spans="2:34" ht="16.5">
      <c r="B206" s="4" t="s">
        <v>4</v>
      </c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1" t="s">
        <v>0</v>
      </c>
      <c r="R206" s="6"/>
      <c r="W206" s="74"/>
      <c r="X206" s="201" t="s">
        <v>120</v>
      </c>
      <c r="Y206" s="202"/>
      <c r="Z206" s="202"/>
      <c r="AA206" s="203"/>
      <c r="AB206" s="201" t="s">
        <v>121</v>
      </c>
      <c r="AC206" s="202"/>
      <c r="AD206" s="202"/>
      <c r="AE206" s="203"/>
      <c r="AF206" s="75"/>
      <c r="AG206" s="75"/>
      <c r="AH206" s="6"/>
    </row>
    <row r="207" spans="2:34" ht="45" customHeight="1">
      <c r="B207" s="130" t="s">
        <v>5</v>
      </c>
      <c r="C207" s="130"/>
      <c r="D207" s="136" t="s">
        <v>6</v>
      </c>
      <c r="E207" s="129"/>
      <c r="F207" s="136" t="s">
        <v>35</v>
      </c>
      <c r="G207" s="129"/>
      <c r="H207" s="136" t="s">
        <v>7</v>
      </c>
      <c r="I207" s="129"/>
      <c r="J207" s="136" t="s">
        <v>36</v>
      </c>
      <c r="K207" s="129"/>
      <c r="L207" s="136" t="s">
        <v>8</v>
      </c>
      <c r="M207" s="129"/>
      <c r="N207" s="129" t="s">
        <v>9</v>
      </c>
      <c r="O207" s="130"/>
      <c r="P207" s="131" t="s">
        <v>10</v>
      </c>
      <c r="Q207" s="132"/>
      <c r="R207" s="7"/>
      <c r="W207" s="24" t="s">
        <v>5</v>
      </c>
      <c r="X207" s="28" t="s">
        <v>6</v>
      </c>
      <c r="Y207" s="28" t="s">
        <v>35</v>
      </c>
      <c r="Z207" s="28" t="s">
        <v>7</v>
      </c>
      <c r="AA207" s="28" t="s">
        <v>36</v>
      </c>
      <c r="AB207" s="28" t="s">
        <v>116</v>
      </c>
      <c r="AC207" s="28" t="s">
        <v>117</v>
      </c>
      <c r="AD207" s="28" t="s">
        <v>118</v>
      </c>
      <c r="AE207" s="28" t="s">
        <v>119</v>
      </c>
      <c r="AF207" s="24" t="s">
        <v>122</v>
      </c>
      <c r="AG207" s="25" t="s">
        <v>10</v>
      </c>
      <c r="AH207" s="7"/>
    </row>
    <row r="208" spans="2:34">
      <c r="B208" s="133" t="s">
        <v>11</v>
      </c>
      <c r="C208" s="133"/>
      <c r="D208" s="134">
        <f>+SUM(D209:E217)</f>
        <v>0</v>
      </c>
      <c r="E208" s="135"/>
      <c r="F208" s="134">
        <f>+SUM(F209:G217)</f>
        <v>0</v>
      </c>
      <c r="G208" s="135"/>
      <c r="H208" s="134">
        <f>+SUM(H209:I217)</f>
        <v>0</v>
      </c>
      <c r="I208" s="135"/>
      <c r="J208" s="134">
        <f>+D208+F208-H208</f>
        <v>0</v>
      </c>
      <c r="K208" s="135"/>
      <c r="L208" s="134">
        <f>+SUM(L209:M217)</f>
        <v>0</v>
      </c>
      <c r="M208" s="135"/>
      <c r="N208" s="134">
        <f>+SUM(N209:O217)</f>
        <v>0</v>
      </c>
      <c r="O208" s="135"/>
      <c r="P208" s="134">
        <f>+J208-L208</f>
        <v>0</v>
      </c>
      <c r="Q208" s="135"/>
      <c r="R208" s="7"/>
      <c r="W208" s="26" t="s">
        <v>11</v>
      </c>
      <c r="X208" s="27">
        <f>SUM(X209:X217)</f>
        <v>0</v>
      </c>
      <c r="Y208" s="27">
        <f>SUM(Y209:Y217)</f>
        <v>0</v>
      </c>
      <c r="Z208" s="27">
        <f>SUM(Z209:Z217)</f>
        <v>0</v>
      </c>
      <c r="AA208" s="27">
        <f>+X208+Y208-Z208</f>
        <v>0</v>
      </c>
      <c r="AB208" s="27">
        <f>SUM(AB209:AB217)</f>
        <v>0</v>
      </c>
      <c r="AC208" s="27">
        <f>SUM(AC209:AC217)</f>
        <v>0</v>
      </c>
      <c r="AD208" s="27">
        <f>SUM(AD209:AD217)</f>
        <v>0</v>
      </c>
      <c r="AE208" s="27">
        <f>AB208+AC208-AD208</f>
        <v>0</v>
      </c>
      <c r="AF208" s="27">
        <f t="shared" ref="AF208:AF225" si="132">+AC208</f>
        <v>0</v>
      </c>
      <c r="AG208" s="77">
        <f>+AA208-AE208</f>
        <v>0</v>
      </c>
      <c r="AH208" s="7"/>
    </row>
    <row r="209" spans="2:34">
      <c r="B209" s="133" t="s">
        <v>12</v>
      </c>
      <c r="C209" s="133"/>
      <c r="D209" s="134">
        <f t="shared" ref="D209:D217" si="133">ROUND(X209*$C$205,0)</f>
        <v>0</v>
      </c>
      <c r="E209" s="135"/>
      <c r="F209" s="134">
        <f t="shared" ref="F209:F217" si="134">ROUND(Y209*$C$205,0)</f>
        <v>0</v>
      </c>
      <c r="G209" s="135"/>
      <c r="H209" s="134">
        <f t="shared" ref="H209:H217" si="135">ROUND(Z209*$C$205,0)</f>
        <v>0</v>
      </c>
      <c r="I209" s="135"/>
      <c r="J209" s="134">
        <f t="shared" ref="J209:J224" si="136">+D209+F209-H209</f>
        <v>0</v>
      </c>
      <c r="K209" s="135"/>
      <c r="L209" s="134">
        <f t="shared" ref="L209:L217" si="137">ROUND(AE209*$C$205,0)</f>
        <v>0</v>
      </c>
      <c r="M209" s="135"/>
      <c r="N209" s="134">
        <f t="shared" ref="N209:N217" si="138">ROUND(AF209*$C$205,0)</f>
        <v>0</v>
      </c>
      <c r="O209" s="135"/>
      <c r="P209" s="134">
        <f>+J209-L209</f>
        <v>0</v>
      </c>
      <c r="Q209" s="135"/>
      <c r="R209" s="7"/>
      <c r="W209" s="26" t="s">
        <v>12</v>
      </c>
      <c r="X209" s="76"/>
      <c r="Y209" s="76"/>
      <c r="Z209" s="76"/>
      <c r="AA209" s="27">
        <f t="shared" ref="AA209:AA224" si="139">+X209+Y209-Z209</f>
        <v>0</v>
      </c>
      <c r="AB209" s="76"/>
      <c r="AC209" s="76"/>
      <c r="AD209" s="76"/>
      <c r="AE209" s="27">
        <f t="shared" ref="AE209:AE224" si="140">AB209+AC209-AD209</f>
        <v>0</v>
      </c>
      <c r="AF209" s="27">
        <f t="shared" si="132"/>
        <v>0</v>
      </c>
      <c r="AG209" s="77">
        <f t="shared" ref="AG209:AG224" si="141">+AA209-AE209</f>
        <v>0</v>
      </c>
      <c r="AH209" s="7"/>
    </row>
    <row r="210" spans="2:34">
      <c r="B210" s="137" t="s">
        <v>13</v>
      </c>
      <c r="C210" s="137"/>
      <c r="D210" s="134">
        <f t="shared" si="133"/>
        <v>0</v>
      </c>
      <c r="E210" s="135"/>
      <c r="F210" s="134">
        <f t="shared" si="134"/>
        <v>0</v>
      </c>
      <c r="G210" s="135"/>
      <c r="H210" s="134">
        <f t="shared" si="135"/>
        <v>0</v>
      </c>
      <c r="I210" s="135"/>
      <c r="J210" s="134">
        <f t="shared" si="136"/>
        <v>0</v>
      </c>
      <c r="K210" s="135"/>
      <c r="L210" s="134">
        <f t="shared" si="137"/>
        <v>0</v>
      </c>
      <c r="M210" s="135"/>
      <c r="N210" s="134">
        <f t="shared" si="138"/>
        <v>0</v>
      </c>
      <c r="O210" s="135"/>
      <c r="P210" s="134">
        <f t="shared" ref="P210:P224" si="142">+J210-L210</f>
        <v>0</v>
      </c>
      <c r="Q210" s="135"/>
      <c r="R210" s="7"/>
      <c r="W210" s="29" t="s">
        <v>13</v>
      </c>
      <c r="X210" s="76"/>
      <c r="Y210" s="76"/>
      <c r="Z210" s="76"/>
      <c r="AA210" s="27">
        <f t="shared" si="139"/>
        <v>0</v>
      </c>
      <c r="AB210" s="76"/>
      <c r="AC210" s="76"/>
      <c r="AD210" s="76"/>
      <c r="AE210" s="27">
        <f t="shared" si="140"/>
        <v>0</v>
      </c>
      <c r="AF210" s="27">
        <f t="shared" si="132"/>
        <v>0</v>
      </c>
      <c r="AG210" s="77">
        <f t="shared" si="141"/>
        <v>0</v>
      </c>
      <c r="AH210" s="7"/>
    </row>
    <row r="211" spans="2:34">
      <c r="B211" s="137" t="s">
        <v>14</v>
      </c>
      <c r="C211" s="137"/>
      <c r="D211" s="134">
        <f t="shared" si="133"/>
        <v>0</v>
      </c>
      <c r="E211" s="135"/>
      <c r="F211" s="134">
        <f t="shared" si="134"/>
        <v>0</v>
      </c>
      <c r="G211" s="135"/>
      <c r="H211" s="134">
        <f t="shared" si="135"/>
        <v>0</v>
      </c>
      <c r="I211" s="135"/>
      <c r="J211" s="134">
        <f t="shared" si="136"/>
        <v>0</v>
      </c>
      <c r="K211" s="135"/>
      <c r="L211" s="134">
        <f t="shared" si="137"/>
        <v>0</v>
      </c>
      <c r="M211" s="135"/>
      <c r="N211" s="134">
        <f t="shared" si="138"/>
        <v>0</v>
      </c>
      <c r="O211" s="135"/>
      <c r="P211" s="134">
        <f t="shared" si="142"/>
        <v>0</v>
      </c>
      <c r="Q211" s="135"/>
      <c r="R211" s="7"/>
      <c r="W211" s="29" t="s">
        <v>14</v>
      </c>
      <c r="X211" s="76"/>
      <c r="Y211" s="76"/>
      <c r="Z211" s="76"/>
      <c r="AA211" s="27">
        <f t="shared" si="139"/>
        <v>0</v>
      </c>
      <c r="AB211" s="76"/>
      <c r="AC211" s="76"/>
      <c r="AD211" s="76"/>
      <c r="AE211" s="27">
        <f t="shared" si="140"/>
        <v>0</v>
      </c>
      <c r="AF211" s="27">
        <f t="shared" si="132"/>
        <v>0</v>
      </c>
      <c r="AG211" s="77">
        <f t="shared" si="141"/>
        <v>0</v>
      </c>
      <c r="AH211" s="7"/>
    </row>
    <row r="212" spans="2:34">
      <c r="B212" s="133" t="s">
        <v>15</v>
      </c>
      <c r="C212" s="133"/>
      <c r="D212" s="134">
        <f t="shared" si="133"/>
        <v>0</v>
      </c>
      <c r="E212" s="135"/>
      <c r="F212" s="134">
        <f t="shared" si="134"/>
        <v>0</v>
      </c>
      <c r="G212" s="135"/>
      <c r="H212" s="134">
        <f t="shared" si="135"/>
        <v>0</v>
      </c>
      <c r="I212" s="135"/>
      <c r="J212" s="134">
        <f t="shared" si="136"/>
        <v>0</v>
      </c>
      <c r="K212" s="135"/>
      <c r="L212" s="134">
        <f t="shared" si="137"/>
        <v>0</v>
      </c>
      <c r="M212" s="135"/>
      <c r="N212" s="134">
        <f t="shared" si="138"/>
        <v>0</v>
      </c>
      <c r="O212" s="135"/>
      <c r="P212" s="134">
        <f t="shared" si="142"/>
        <v>0</v>
      </c>
      <c r="Q212" s="135"/>
      <c r="R212" s="7"/>
      <c r="W212" s="26" t="s">
        <v>15</v>
      </c>
      <c r="X212" s="76"/>
      <c r="Y212" s="76"/>
      <c r="Z212" s="76"/>
      <c r="AA212" s="27">
        <f t="shared" si="139"/>
        <v>0</v>
      </c>
      <c r="AB212" s="76"/>
      <c r="AC212" s="76"/>
      <c r="AD212" s="76"/>
      <c r="AE212" s="27">
        <f t="shared" si="140"/>
        <v>0</v>
      </c>
      <c r="AF212" s="27">
        <f t="shared" si="132"/>
        <v>0</v>
      </c>
      <c r="AG212" s="77">
        <f t="shared" si="141"/>
        <v>0</v>
      </c>
      <c r="AH212" s="7"/>
    </row>
    <row r="213" spans="2:34">
      <c r="B213" s="141" t="s">
        <v>16</v>
      </c>
      <c r="C213" s="141"/>
      <c r="D213" s="134">
        <f t="shared" si="133"/>
        <v>0</v>
      </c>
      <c r="E213" s="135"/>
      <c r="F213" s="134">
        <f t="shared" si="134"/>
        <v>0</v>
      </c>
      <c r="G213" s="135"/>
      <c r="H213" s="134">
        <f t="shared" si="135"/>
        <v>0</v>
      </c>
      <c r="I213" s="135"/>
      <c r="J213" s="134">
        <f t="shared" si="136"/>
        <v>0</v>
      </c>
      <c r="K213" s="135"/>
      <c r="L213" s="134">
        <f t="shared" si="137"/>
        <v>0</v>
      </c>
      <c r="M213" s="135"/>
      <c r="N213" s="134">
        <f t="shared" si="138"/>
        <v>0</v>
      </c>
      <c r="O213" s="135"/>
      <c r="P213" s="134">
        <f t="shared" si="142"/>
        <v>0</v>
      </c>
      <c r="Q213" s="135"/>
      <c r="R213" s="7"/>
      <c r="W213" s="31" t="s">
        <v>16</v>
      </c>
      <c r="X213" s="76"/>
      <c r="Y213" s="76"/>
      <c r="Z213" s="76"/>
      <c r="AA213" s="27">
        <f t="shared" si="139"/>
        <v>0</v>
      </c>
      <c r="AB213" s="76"/>
      <c r="AC213" s="76"/>
      <c r="AD213" s="76"/>
      <c r="AE213" s="27">
        <f t="shared" si="140"/>
        <v>0</v>
      </c>
      <c r="AF213" s="27">
        <f t="shared" si="132"/>
        <v>0</v>
      </c>
      <c r="AG213" s="77">
        <f t="shared" si="141"/>
        <v>0</v>
      </c>
      <c r="AH213" s="7"/>
    </row>
    <row r="214" spans="2:34">
      <c r="B214" s="140" t="s">
        <v>17</v>
      </c>
      <c r="C214" s="140"/>
      <c r="D214" s="134">
        <f t="shared" si="133"/>
        <v>0</v>
      </c>
      <c r="E214" s="135"/>
      <c r="F214" s="134">
        <f t="shared" si="134"/>
        <v>0</v>
      </c>
      <c r="G214" s="135"/>
      <c r="H214" s="134">
        <f t="shared" si="135"/>
        <v>0</v>
      </c>
      <c r="I214" s="135"/>
      <c r="J214" s="134">
        <f t="shared" si="136"/>
        <v>0</v>
      </c>
      <c r="K214" s="135"/>
      <c r="L214" s="134">
        <f t="shared" si="137"/>
        <v>0</v>
      </c>
      <c r="M214" s="135"/>
      <c r="N214" s="134">
        <f t="shared" si="138"/>
        <v>0</v>
      </c>
      <c r="O214" s="135"/>
      <c r="P214" s="134">
        <f t="shared" si="142"/>
        <v>0</v>
      </c>
      <c r="Q214" s="135"/>
      <c r="R214" s="7"/>
      <c r="W214" s="30" t="s">
        <v>17</v>
      </c>
      <c r="X214" s="76"/>
      <c r="Y214" s="76"/>
      <c r="Z214" s="76"/>
      <c r="AA214" s="27">
        <f t="shared" si="139"/>
        <v>0</v>
      </c>
      <c r="AB214" s="76"/>
      <c r="AC214" s="76"/>
      <c r="AD214" s="76"/>
      <c r="AE214" s="27">
        <f t="shared" si="140"/>
        <v>0</v>
      </c>
      <c r="AF214" s="27">
        <f t="shared" si="132"/>
        <v>0</v>
      </c>
      <c r="AG214" s="77">
        <f t="shared" si="141"/>
        <v>0</v>
      </c>
      <c r="AH214" s="7"/>
    </row>
    <row r="215" spans="2:34">
      <c r="B215" s="141" t="s">
        <v>18</v>
      </c>
      <c r="C215" s="141"/>
      <c r="D215" s="134">
        <f t="shared" si="133"/>
        <v>0</v>
      </c>
      <c r="E215" s="135"/>
      <c r="F215" s="134">
        <f t="shared" si="134"/>
        <v>0</v>
      </c>
      <c r="G215" s="135"/>
      <c r="H215" s="134">
        <f t="shared" si="135"/>
        <v>0</v>
      </c>
      <c r="I215" s="135"/>
      <c r="J215" s="134">
        <f t="shared" si="136"/>
        <v>0</v>
      </c>
      <c r="K215" s="135"/>
      <c r="L215" s="134">
        <f t="shared" si="137"/>
        <v>0</v>
      </c>
      <c r="M215" s="135"/>
      <c r="N215" s="134">
        <f t="shared" si="138"/>
        <v>0</v>
      </c>
      <c r="O215" s="135"/>
      <c r="P215" s="134">
        <f t="shared" si="142"/>
        <v>0</v>
      </c>
      <c r="Q215" s="135"/>
      <c r="R215" s="7"/>
      <c r="W215" s="31" t="s">
        <v>18</v>
      </c>
      <c r="X215" s="76"/>
      <c r="Y215" s="76"/>
      <c r="Z215" s="76"/>
      <c r="AA215" s="27">
        <f t="shared" si="139"/>
        <v>0</v>
      </c>
      <c r="AB215" s="76"/>
      <c r="AC215" s="76"/>
      <c r="AD215" s="76"/>
      <c r="AE215" s="27">
        <f t="shared" si="140"/>
        <v>0</v>
      </c>
      <c r="AF215" s="27">
        <f t="shared" si="132"/>
        <v>0</v>
      </c>
      <c r="AG215" s="77">
        <f t="shared" si="141"/>
        <v>0</v>
      </c>
      <c r="AH215" s="7"/>
    </row>
    <row r="216" spans="2:34">
      <c r="B216" s="137" t="s">
        <v>19</v>
      </c>
      <c r="C216" s="137"/>
      <c r="D216" s="134">
        <f t="shared" si="133"/>
        <v>0</v>
      </c>
      <c r="E216" s="135"/>
      <c r="F216" s="134">
        <f t="shared" si="134"/>
        <v>0</v>
      </c>
      <c r="G216" s="135"/>
      <c r="H216" s="134">
        <f t="shared" si="135"/>
        <v>0</v>
      </c>
      <c r="I216" s="135"/>
      <c r="J216" s="134">
        <f t="shared" si="136"/>
        <v>0</v>
      </c>
      <c r="K216" s="135"/>
      <c r="L216" s="134">
        <f t="shared" si="137"/>
        <v>0</v>
      </c>
      <c r="M216" s="135"/>
      <c r="N216" s="134">
        <f t="shared" si="138"/>
        <v>0</v>
      </c>
      <c r="O216" s="135"/>
      <c r="P216" s="134">
        <f t="shared" si="142"/>
        <v>0</v>
      </c>
      <c r="Q216" s="135"/>
      <c r="R216" s="7"/>
      <c r="W216" s="29" t="s">
        <v>19</v>
      </c>
      <c r="X216" s="76"/>
      <c r="Y216" s="76"/>
      <c r="Z216" s="76"/>
      <c r="AA216" s="27">
        <f t="shared" si="139"/>
        <v>0</v>
      </c>
      <c r="AB216" s="76"/>
      <c r="AC216" s="76"/>
      <c r="AD216" s="76"/>
      <c r="AE216" s="27">
        <f t="shared" si="140"/>
        <v>0</v>
      </c>
      <c r="AF216" s="27">
        <f t="shared" si="132"/>
        <v>0</v>
      </c>
      <c r="AG216" s="77">
        <f t="shared" si="141"/>
        <v>0</v>
      </c>
      <c r="AH216" s="7"/>
    </row>
    <row r="217" spans="2:34">
      <c r="B217" s="137" t="s">
        <v>20</v>
      </c>
      <c r="C217" s="137"/>
      <c r="D217" s="134">
        <f t="shared" si="133"/>
        <v>0</v>
      </c>
      <c r="E217" s="135"/>
      <c r="F217" s="134">
        <f t="shared" si="134"/>
        <v>0</v>
      </c>
      <c r="G217" s="135"/>
      <c r="H217" s="134">
        <f t="shared" si="135"/>
        <v>0</v>
      </c>
      <c r="I217" s="135"/>
      <c r="J217" s="134">
        <f t="shared" si="136"/>
        <v>0</v>
      </c>
      <c r="K217" s="135"/>
      <c r="L217" s="134">
        <f t="shared" si="137"/>
        <v>0</v>
      </c>
      <c r="M217" s="135"/>
      <c r="N217" s="134">
        <f t="shared" si="138"/>
        <v>0</v>
      </c>
      <c r="O217" s="135"/>
      <c r="P217" s="134">
        <f t="shared" si="142"/>
        <v>0</v>
      </c>
      <c r="Q217" s="135"/>
      <c r="R217" s="7"/>
      <c r="W217" s="29" t="s">
        <v>20</v>
      </c>
      <c r="X217" s="76"/>
      <c r="Y217" s="76"/>
      <c r="Z217" s="76"/>
      <c r="AA217" s="27">
        <f t="shared" si="139"/>
        <v>0</v>
      </c>
      <c r="AB217" s="76"/>
      <c r="AC217" s="76"/>
      <c r="AD217" s="76"/>
      <c r="AE217" s="27">
        <f t="shared" si="140"/>
        <v>0</v>
      </c>
      <c r="AF217" s="27">
        <f t="shared" si="132"/>
        <v>0</v>
      </c>
      <c r="AG217" s="77">
        <f t="shared" si="141"/>
        <v>0</v>
      </c>
      <c r="AH217" s="7"/>
    </row>
    <row r="218" spans="2:34">
      <c r="B218" s="142" t="s">
        <v>21</v>
      </c>
      <c r="C218" s="142"/>
      <c r="D218" s="134">
        <f>+SUM(D219:E223)</f>
        <v>24357111869</v>
      </c>
      <c r="E218" s="135"/>
      <c r="F218" s="134">
        <f>+SUM(F219:G223)</f>
        <v>699804407</v>
      </c>
      <c r="G218" s="135"/>
      <c r="H218" s="134">
        <f>+SUM(H219:I223)</f>
        <v>127657109</v>
      </c>
      <c r="I218" s="135"/>
      <c r="J218" s="134">
        <f t="shared" si="136"/>
        <v>24929259167</v>
      </c>
      <c r="K218" s="135"/>
      <c r="L218" s="134">
        <f>+SUM(L219:M223)</f>
        <v>2658691251</v>
      </c>
      <c r="M218" s="135"/>
      <c r="N218" s="134">
        <f>+SUM(N219:O223)</f>
        <v>669976713</v>
      </c>
      <c r="O218" s="135"/>
      <c r="P218" s="134">
        <f t="shared" si="142"/>
        <v>22270567916</v>
      </c>
      <c r="Q218" s="135"/>
      <c r="R218" s="7"/>
      <c r="W218" s="32" t="s">
        <v>21</v>
      </c>
      <c r="X218" s="27">
        <f>SUM(X219:X223)</f>
        <v>24357111869</v>
      </c>
      <c r="Y218" s="27">
        <f>SUM(Y219:Y223)</f>
        <v>699804407</v>
      </c>
      <c r="Z218" s="27">
        <f>SUM(Z219:Z223)</f>
        <v>127657109</v>
      </c>
      <c r="AA218" s="27">
        <f t="shared" si="139"/>
        <v>24929259167</v>
      </c>
      <c r="AB218" s="27">
        <f>SUM(AB219:AB223)</f>
        <v>1989126705</v>
      </c>
      <c r="AC218" s="27">
        <f>SUM(AC219:AC223)</f>
        <v>669976713</v>
      </c>
      <c r="AD218" s="27">
        <f>SUM(AD219:AD223)</f>
        <v>412167</v>
      </c>
      <c r="AE218" s="27">
        <f t="shared" si="140"/>
        <v>2658691251</v>
      </c>
      <c r="AF218" s="27">
        <f t="shared" si="132"/>
        <v>669976713</v>
      </c>
      <c r="AG218" s="77">
        <f t="shared" si="141"/>
        <v>22270567916</v>
      </c>
      <c r="AH218" s="7"/>
    </row>
    <row r="219" spans="2:34">
      <c r="B219" s="133" t="s">
        <v>22</v>
      </c>
      <c r="C219" s="133"/>
      <c r="D219" s="134">
        <f t="shared" ref="D219:D224" si="143">ROUND(X219*$C$205,0)</f>
        <v>140197314</v>
      </c>
      <c r="E219" s="135"/>
      <c r="F219" s="134">
        <f t="shared" ref="F219:F224" si="144">ROUND(Y219*$C$205,0)</f>
        <v>0</v>
      </c>
      <c r="G219" s="135"/>
      <c r="H219" s="134">
        <f t="shared" ref="H219:H224" si="145">ROUND(Z219*$C$205,0)</f>
        <v>0</v>
      </c>
      <c r="I219" s="135"/>
      <c r="J219" s="134">
        <f t="shared" si="136"/>
        <v>140197314</v>
      </c>
      <c r="K219" s="135"/>
      <c r="L219" s="134">
        <f t="shared" ref="L219:L224" si="146">ROUND(AE219*$C$205,0)</f>
        <v>0</v>
      </c>
      <c r="M219" s="135"/>
      <c r="N219" s="134">
        <f t="shared" ref="N219:N224" si="147">ROUND(AF219*$C$205,0)</f>
        <v>0</v>
      </c>
      <c r="O219" s="135"/>
      <c r="P219" s="134">
        <f t="shared" si="142"/>
        <v>140197314</v>
      </c>
      <c r="Q219" s="135"/>
      <c r="R219" s="7"/>
      <c r="W219" s="26" t="s">
        <v>22</v>
      </c>
      <c r="X219" s="76">
        <v>140197314</v>
      </c>
      <c r="Y219" s="76"/>
      <c r="Z219" s="76"/>
      <c r="AA219" s="27">
        <f t="shared" si="139"/>
        <v>140197314</v>
      </c>
      <c r="AB219" s="76"/>
      <c r="AC219" s="76"/>
      <c r="AD219" s="76"/>
      <c r="AE219" s="27">
        <f t="shared" si="140"/>
        <v>0</v>
      </c>
      <c r="AF219" s="27">
        <f t="shared" si="132"/>
        <v>0</v>
      </c>
      <c r="AG219" s="77">
        <f t="shared" si="141"/>
        <v>140197314</v>
      </c>
      <c r="AH219" s="7"/>
    </row>
    <row r="220" spans="2:34">
      <c r="B220" s="137" t="s">
        <v>23</v>
      </c>
      <c r="C220" s="137"/>
      <c r="D220" s="134">
        <f t="shared" si="143"/>
        <v>1306173364</v>
      </c>
      <c r="E220" s="135"/>
      <c r="F220" s="134">
        <f t="shared" si="144"/>
        <v>0</v>
      </c>
      <c r="G220" s="135"/>
      <c r="H220" s="134">
        <f t="shared" si="145"/>
        <v>0</v>
      </c>
      <c r="I220" s="135"/>
      <c r="J220" s="134">
        <f t="shared" si="136"/>
        <v>1306173364</v>
      </c>
      <c r="K220" s="135"/>
      <c r="L220" s="134">
        <f t="shared" si="146"/>
        <v>150511831</v>
      </c>
      <c r="M220" s="135"/>
      <c r="N220" s="134">
        <f t="shared" si="147"/>
        <v>34315621</v>
      </c>
      <c r="O220" s="135"/>
      <c r="P220" s="134">
        <f t="shared" si="142"/>
        <v>1155661533</v>
      </c>
      <c r="Q220" s="135"/>
      <c r="R220" s="7"/>
      <c r="W220" s="29" t="s">
        <v>23</v>
      </c>
      <c r="X220" s="80">
        <v>1306173364</v>
      </c>
      <c r="Y220" s="80"/>
      <c r="Z220" s="80"/>
      <c r="AA220" s="79">
        <f t="shared" ref="AA220:AA221" si="148">X220+Y220-Z220</f>
        <v>1306173364</v>
      </c>
      <c r="AB220" s="80">
        <v>116196210</v>
      </c>
      <c r="AC220" s="80">
        <v>34315621</v>
      </c>
      <c r="AD220" s="76"/>
      <c r="AE220" s="27">
        <f t="shared" si="140"/>
        <v>150511831</v>
      </c>
      <c r="AF220" s="27">
        <f t="shared" si="132"/>
        <v>34315621</v>
      </c>
      <c r="AG220" s="77">
        <f t="shared" si="141"/>
        <v>1155661533</v>
      </c>
      <c r="AH220" s="7"/>
    </row>
    <row r="221" spans="2:34">
      <c r="B221" s="133" t="s">
        <v>15</v>
      </c>
      <c r="C221" s="133"/>
      <c r="D221" s="134">
        <f t="shared" si="143"/>
        <v>22632187517</v>
      </c>
      <c r="E221" s="135"/>
      <c r="F221" s="134">
        <f t="shared" si="144"/>
        <v>625487966</v>
      </c>
      <c r="G221" s="135"/>
      <c r="H221" s="134">
        <f t="shared" si="145"/>
        <v>3634629</v>
      </c>
      <c r="I221" s="135"/>
      <c r="J221" s="134">
        <f t="shared" si="136"/>
        <v>23254040854</v>
      </c>
      <c r="K221" s="135"/>
      <c r="L221" s="134">
        <f t="shared" si="146"/>
        <v>2508179420</v>
      </c>
      <c r="M221" s="135"/>
      <c r="N221" s="134">
        <f t="shared" si="147"/>
        <v>635661092</v>
      </c>
      <c r="O221" s="135"/>
      <c r="P221" s="134">
        <f t="shared" si="142"/>
        <v>20745861434</v>
      </c>
      <c r="Q221" s="135"/>
      <c r="R221" s="7"/>
      <c r="W221" s="26" t="s">
        <v>15</v>
      </c>
      <c r="X221" s="80">
        <v>22632187517</v>
      </c>
      <c r="Y221" s="80">
        <v>625487966</v>
      </c>
      <c r="Z221" s="80">
        <v>3634629</v>
      </c>
      <c r="AA221" s="79">
        <f t="shared" si="148"/>
        <v>23254040854</v>
      </c>
      <c r="AB221" s="80">
        <v>1872930495</v>
      </c>
      <c r="AC221" s="80">
        <v>635661092</v>
      </c>
      <c r="AD221" s="76">
        <v>412167</v>
      </c>
      <c r="AE221" s="27">
        <f t="shared" si="140"/>
        <v>2508179420</v>
      </c>
      <c r="AF221" s="27">
        <f t="shared" si="132"/>
        <v>635661092</v>
      </c>
      <c r="AG221" s="77">
        <f t="shared" si="141"/>
        <v>20745861434</v>
      </c>
      <c r="AH221" s="7"/>
    </row>
    <row r="222" spans="2:34">
      <c r="B222" s="133" t="s">
        <v>19</v>
      </c>
      <c r="C222" s="133"/>
      <c r="D222" s="134">
        <f t="shared" si="143"/>
        <v>0</v>
      </c>
      <c r="E222" s="135"/>
      <c r="F222" s="134">
        <f t="shared" si="144"/>
        <v>0</v>
      </c>
      <c r="G222" s="135"/>
      <c r="H222" s="134">
        <f t="shared" si="145"/>
        <v>0</v>
      </c>
      <c r="I222" s="135"/>
      <c r="J222" s="134">
        <f t="shared" si="136"/>
        <v>0</v>
      </c>
      <c r="K222" s="135"/>
      <c r="L222" s="134">
        <f t="shared" si="146"/>
        <v>0</v>
      </c>
      <c r="M222" s="135"/>
      <c r="N222" s="134">
        <f t="shared" si="147"/>
        <v>0</v>
      </c>
      <c r="O222" s="135"/>
      <c r="P222" s="134">
        <f t="shared" si="142"/>
        <v>0</v>
      </c>
      <c r="Q222" s="135"/>
      <c r="R222" s="7"/>
      <c r="W222" s="26" t="s">
        <v>19</v>
      </c>
      <c r="X222" s="76"/>
      <c r="Y222" s="76"/>
      <c r="Z222" s="76"/>
      <c r="AA222" s="27">
        <f t="shared" si="139"/>
        <v>0</v>
      </c>
      <c r="AB222" s="76"/>
      <c r="AC222" s="76"/>
      <c r="AD222" s="76"/>
      <c r="AE222" s="27">
        <f t="shared" si="140"/>
        <v>0</v>
      </c>
      <c r="AF222" s="27">
        <f t="shared" si="132"/>
        <v>0</v>
      </c>
      <c r="AG222" s="77">
        <f t="shared" si="141"/>
        <v>0</v>
      </c>
      <c r="AH222" s="7"/>
    </row>
    <row r="223" spans="2:34">
      <c r="B223" s="137" t="s">
        <v>20</v>
      </c>
      <c r="C223" s="137"/>
      <c r="D223" s="134">
        <f t="shared" si="143"/>
        <v>278553674</v>
      </c>
      <c r="E223" s="135"/>
      <c r="F223" s="134">
        <f t="shared" si="144"/>
        <v>74316441</v>
      </c>
      <c r="G223" s="135"/>
      <c r="H223" s="134">
        <f t="shared" si="145"/>
        <v>124022480</v>
      </c>
      <c r="I223" s="135"/>
      <c r="J223" s="134">
        <f t="shared" si="136"/>
        <v>228847635</v>
      </c>
      <c r="K223" s="135"/>
      <c r="L223" s="134">
        <f t="shared" si="146"/>
        <v>0</v>
      </c>
      <c r="M223" s="135"/>
      <c r="N223" s="134">
        <f t="shared" si="147"/>
        <v>0</v>
      </c>
      <c r="O223" s="135"/>
      <c r="P223" s="134">
        <f t="shared" si="142"/>
        <v>228847635</v>
      </c>
      <c r="Q223" s="135"/>
      <c r="R223" s="7"/>
      <c r="W223" s="29" t="s">
        <v>20</v>
      </c>
      <c r="X223" s="76">
        <v>278553674</v>
      </c>
      <c r="Y223" s="76">
        <v>74316441</v>
      </c>
      <c r="Z223" s="76">
        <v>124022480</v>
      </c>
      <c r="AA223" s="27">
        <f t="shared" si="139"/>
        <v>228847635</v>
      </c>
      <c r="AB223" s="76"/>
      <c r="AC223" s="76"/>
      <c r="AD223" s="76"/>
      <c r="AE223" s="27">
        <f t="shared" si="140"/>
        <v>0</v>
      </c>
      <c r="AF223" s="27">
        <f t="shared" si="132"/>
        <v>0</v>
      </c>
      <c r="AG223" s="77">
        <f t="shared" si="141"/>
        <v>228847635</v>
      </c>
      <c r="AH223" s="7"/>
    </row>
    <row r="224" spans="2:34">
      <c r="B224" s="133" t="s">
        <v>24</v>
      </c>
      <c r="C224" s="133"/>
      <c r="D224" s="134">
        <f t="shared" si="143"/>
        <v>2470219657</v>
      </c>
      <c r="E224" s="135"/>
      <c r="F224" s="134">
        <f t="shared" si="144"/>
        <v>92815748</v>
      </c>
      <c r="G224" s="135"/>
      <c r="H224" s="134">
        <f t="shared" si="145"/>
        <v>0</v>
      </c>
      <c r="I224" s="135"/>
      <c r="J224" s="134">
        <f t="shared" si="136"/>
        <v>2563035405</v>
      </c>
      <c r="K224" s="135"/>
      <c r="L224" s="134">
        <f t="shared" si="146"/>
        <v>769503422</v>
      </c>
      <c r="M224" s="135"/>
      <c r="N224" s="134">
        <f t="shared" si="147"/>
        <v>158470456</v>
      </c>
      <c r="O224" s="135"/>
      <c r="P224" s="134">
        <f t="shared" si="142"/>
        <v>1793531983</v>
      </c>
      <c r="Q224" s="135"/>
      <c r="R224" s="7"/>
      <c r="W224" s="26" t="s">
        <v>24</v>
      </c>
      <c r="X224" s="72">
        <v>2470219657</v>
      </c>
      <c r="Y224" s="72">
        <v>92815748</v>
      </c>
      <c r="Z224" s="72">
        <v>0</v>
      </c>
      <c r="AA224" s="27">
        <f t="shared" si="139"/>
        <v>2563035405</v>
      </c>
      <c r="AB224" s="72">
        <v>611032966</v>
      </c>
      <c r="AC224" s="72">
        <v>158470456</v>
      </c>
      <c r="AD224" s="72"/>
      <c r="AE224" s="27">
        <f t="shared" si="140"/>
        <v>769503422</v>
      </c>
      <c r="AF224" s="27">
        <f t="shared" si="132"/>
        <v>158470456</v>
      </c>
      <c r="AG224" s="77">
        <f t="shared" si="141"/>
        <v>1793531983</v>
      </c>
      <c r="AH224" s="7"/>
    </row>
    <row r="225" spans="2:34">
      <c r="B225" s="143" t="s">
        <v>25</v>
      </c>
      <c r="C225" s="144"/>
      <c r="D225" s="134">
        <f>+D208+D218+D224</f>
        <v>26827331526</v>
      </c>
      <c r="E225" s="135"/>
      <c r="F225" s="134">
        <f>+F208+F218+F224</f>
        <v>792620155</v>
      </c>
      <c r="G225" s="135"/>
      <c r="H225" s="134">
        <f>+H208+H218+H224</f>
        <v>127657109</v>
      </c>
      <c r="I225" s="135"/>
      <c r="J225" s="134">
        <f>+D225+F225-H225</f>
        <v>27492294572</v>
      </c>
      <c r="K225" s="135"/>
      <c r="L225" s="134">
        <f>+L208+L218+L224</f>
        <v>3428194673</v>
      </c>
      <c r="M225" s="135"/>
      <c r="N225" s="134">
        <f>+N208+N218+N224</f>
        <v>828447169</v>
      </c>
      <c r="O225" s="135"/>
      <c r="P225" s="134">
        <f>+J225-L225</f>
        <v>24064099899</v>
      </c>
      <c r="Q225" s="135"/>
      <c r="R225" s="7"/>
      <c r="W225" s="33" t="s">
        <v>25</v>
      </c>
      <c r="X225" s="27">
        <f t="shared" ref="X225:AD225" si="149">+X208+X218+X224</f>
        <v>26827331526</v>
      </c>
      <c r="Y225" s="27">
        <f t="shared" si="149"/>
        <v>792620155</v>
      </c>
      <c r="Z225" s="27">
        <f t="shared" si="149"/>
        <v>127657109</v>
      </c>
      <c r="AA225" s="27">
        <f t="shared" si="149"/>
        <v>27492294572</v>
      </c>
      <c r="AB225" s="27">
        <f t="shared" si="149"/>
        <v>2600159671</v>
      </c>
      <c r="AC225" s="27">
        <f t="shared" si="149"/>
        <v>828447169</v>
      </c>
      <c r="AD225" s="27">
        <f t="shared" si="149"/>
        <v>412167</v>
      </c>
      <c r="AE225" s="27">
        <f>AB225+AC225-AD225</f>
        <v>3428194673</v>
      </c>
      <c r="AF225" s="27">
        <f t="shared" si="132"/>
        <v>828447169</v>
      </c>
      <c r="AG225" s="27">
        <f>+AA225-AE225</f>
        <v>24064099899</v>
      </c>
      <c r="AH225" s="7"/>
    </row>
    <row r="226" spans="2:34">
      <c r="B226" s="8"/>
      <c r="C226" s="9"/>
      <c r="D226" s="9"/>
      <c r="E226" s="9"/>
      <c r="F226" s="9"/>
      <c r="G226" s="9"/>
      <c r="H226" s="9"/>
      <c r="I226" s="9"/>
      <c r="J226" s="9"/>
      <c r="K226" s="9"/>
      <c r="L226" s="10"/>
      <c r="M226" s="10"/>
      <c r="N226" s="10"/>
      <c r="O226" s="10"/>
      <c r="P226" s="11"/>
      <c r="Q226" s="11"/>
      <c r="R226" s="11"/>
      <c r="W226" s="8"/>
      <c r="X226" s="9"/>
      <c r="Y226" s="9"/>
      <c r="Z226" s="9"/>
      <c r="AA226" s="9"/>
      <c r="AB226" s="9"/>
      <c r="AC226" s="9"/>
      <c r="AD226" s="9"/>
      <c r="AE226" s="10"/>
      <c r="AF226" s="10"/>
      <c r="AG226" s="11"/>
      <c r="AH226" s="11"/>
    </row>
    <row r="227" spans="2:34">
      <c r="C227" s="12"/>
      <c r="D227" s="13"/>
      <c r="E227" s="13"/>
      <c r="F227" s="13"/>
      <c r="G227" s="13"/>
      <c r="H227" s="13"/>
      <c r="I227" s="13"/>
      <c r="J227" s="13"/>
      <c r="K227" s="197" t="s">
        <v>415</v>
      </c>
      <c r="L227" s="197"/>
      <c r="M227" s="197"/>
      <c r="N227" s="104"/>
      <c r="O227" s="104"/>
      <c r="R227" s="100"/>
      <c r="X227" s="13"/>
      <c r="Y227" s="13"/>
      <c r="Z227" s="13"/>
      <c r="AA227" s="13"/>
      <c r="AB227" s="13"/>
      <c r="AC227" s="13"/>
      <c r="AD227" s="101"/>
      <c r="AE227" s="112" t="s">
        <v>414</v>
      </c>
      <c r="AF227" s="100"/>
      <c r="AG227" s="97" t="s">
        <v>406</v>
      </c>
      <c r="AH227" s="98">
        <f>+AF225+AF228</f>
        <v>862809574</v>
      </c>
    </row>
    <row r="228" spans="2:34">
      <c r="C228" s="12"/>
      <c r="D228" s="13"/>
      <c r="E228" s="13"/>
      <c r="F228" s="13"/>
      <c r="G228" s="13"/>
      <c r="H228" s="13"/>
      <c r="I228" s="13"/>
      <c r="J228" s="13"/>
      <c r="K228" s="105"/>
      <c r="L228" s="194" t="s">
        <v>410</v>
      </c>
      <c r="M228" s="195"/>
      <c r="N228" s="134">
        <f>ROUND(AF228*$C$205,0)</f>
        <v>34362405</v>
      </c>
      <c r="O228" s="135"/>
      <c r="R228" s="100"/>
      <c r="X228" s="13"/>
      <c r="Y228" s="13"/>
      <c r="Z228" s="13"/>
      <c r="AA228" s="13"/>
      <c r="AB228" s="13"/>
      <c r="AC228" s="13"/>
      <c r="AD228" s="13"/>
      <c r="AE228" s="102" t="s">
        <v>409</v>
      </c>
      <c r="AF228" s="80">
        <v>34362405</v>
      </c>
      <c r="AG228" s="97" t="s">
        <v>407</v>
      </c>
      <c r="AH228" s="80">
        <v>862809574</v>
      </c>
    </row>
    <row r="229" spans="2:34"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R229" s="103"/>
      <c r="X229" s="13"/>
      <c r="Y229" s="13"/>
      <c r="Z229" s="13"/>
      <c r="AA229" s="13"/>
      <c r="AB229" s="13"/>
      <c r="AC229" s="13"/>
      <c r="AD229" s="13"/>
      <c r="AE229" s="13"/>
      <c r="AG229" s="97" t="s">
        <v>408</v>
      </c>
      <c r="AH229" s="99" t="str">
        <f>+IF(AH227=AH228,"OK",AH227-AH228)</f>
        <v>OK</v>
      </c>
    </row>
    <row r="230" spans="2:34"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2:34" ht="16.5">
      <c r="B231" s="14" t="s">
        <v>26</v>
      </c>
      <c r="C231" s="15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R231" s="1" t="s">
        <v>0</v>
      </c>
      <c r="W231" s="14" t="s">
        <v>26</v>
      </c>
      <c r="X231" s="13"/>
      <c r="Y231" s="13"/>
      <c r="Z231" s="13"/>
      <c r="AA231" s="13"/>
      <c r="AB231" s="13"/>
      <c r="AC231" s="13"/>
      <c r="AE231" s="1" t="s">
        <v>0</v>
      </c>
    </row>
    <row r="232" spans="2:34" ht="13.5" customHeight="1">
      <c r="B232" s="130" t="s">
        <v>5</v>
      </c>
      <c r="C232" s="130"/>
      <c r="D232" s="130" t="s">
        <v>27</v>
      </c>
      <c r="E232" s="130"/>
      <c r="F232" s="130" t="s">
        <v>28</v>
      </c>
      <c r="G232" s="130"/>
      <c r="H232" s="130" t="s">
        <v>29</v>
      </c>
      <c r="I232" s="130"/>
      <c r="J232" s="130" t="s">
        <v>30</v>
      </c>
      <c r="K232" s="130"/>
      <c r="L232" s="130" t="s">
        <v>31</v>
      </c>
      <c r="M232" s="130"/>
      <c r="N232" s="130" t="s">
        <v>32</v>
      </c>
      <c r="O232" s="130"/>
      <c r="P232" s="130" t="s">
        <v>33</v>
      </c>
      <c r="Q232" s="130"/>
      <c r="R232" s="130" t="s">
        <v>34</v>
      </c>
      <c r="W232" s="130" t="s">
        <v>5</v>
      </c>
      <c r="X232" s="206" t="s">
        <v>27</v>
      </c>
      <c r="Y232" s="206" t="s">
        <v>28</v>
      </c>
      <c r="Z232" s="206" t="s">
        <v>29</v>
      </c>
      <c r="AA232" s="206" t="s">
        <v>30</v>
      </c>
      <c r="AB232" s="204" t="s">
        <v>31</v>
      </c>
      <c r="AC232" s="206" t="s">
        <v>32</v>
      </c>
      <c r="AD232" s="206" t="s">
        <v>33</v>
      </c>
      <c r="AE232" s="130" t="s">
        <v>34</v>
      </c>
    </row>
    <row r="233" spans="2:34"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W233" s="130"/>
      <c r="X233" s="206"/>
      <c r="Y233" s="206"/>
      <c r="Z233" s="206"/>
      <c r="AA233" s="206"/>
      <c r="AB233" s="205"/>
      <c r="AC233" s="206"/>
      <c r="AD233" s="206"/>
      <c r="AE233" s="130"/>
    </row>
    <row r="234" spans="2:34" ht="13.5" customHeight="1">
      <c r="B234" s="145" t="s">
        <v>11</v>
      </c>
      <c r="C234" s="146"/>
      <c r="D234" s="169">
        <f>+SUM(D235:E243)</f>
        <v>0</v>
      </c>
      <c r="E234" s="170"/>
      <c r="F234" s="169">
        <f>+SUM(F235:G243)</f>
        <v>0</v>
      </c>
      <c r="G234" s="170"/>
      <c r="H234" s="169">
        <f>+SUM(H235:I243)</f>
        <v>0</v>
      </c>
      <c r="I234" s="170"/>
      <c r="J234" s="169">
        <f>+SUM(J235:K243)</f>
        <v>0</v>
      </c>
      <c r="K234" s="170"/>
      <c r="L234" s="169">
        <f>+SUM(L235:M243)</f>
        <v>0</v>
      </c>
      <c r="M234" s="170"/>
      <c r="N234" s="169">
        <f>+SUM(N235:O243)</f>
        <v>0</v>
      </c>
      <c r="O234" s="170"/>
      <c r="P234" s="134">
        <f>+SUM(P235:Q243)</f>
        <v>0</v>
      </c>
      <c r="Q234" s="135"/>
      <c r="R234" s="23">
        <f t="shared" ref="R234:R251" si="150">+SUM(D234:Q234)</f>
        <v>0</v>
      </c>
      <c r="W234" s="34" t="s">
        <v>11</v>
      </c>
      <c r="X234" s="35"/>
      <c r="Y234" s="35"/>
      <c r="Z234" s="35"/>
      <c r="AA234" s="35"/>
      <c r="AB234" s="35"/>
      <c r="AC234" s="35"/>
      <c r="AD234" s="27"/>
      <c r="AE234" s="23">
        <f>SUM(X234:AD234)</f>
        <v>0</v>
      </c>
    </row>
    <row r="235" spans="2:34">
      <c r="B235" s="137" t="s">
        <v>22</v>
      </c>
      <c r="C235" s="137"/>
      <c r="D235" s="134">
        <f t="shared" ref="D235:D243" si="151">ROUND(X235*$C$205,0)</f>
        <v>0</v>
      </c>
      <c r="E235" s="135"/>
      <c r="F235" s="134">
        <f t="shared" ref="F235:F243" si="152">ROUND(Y235*$C$205,0)</f>
        <v>0</v>
      </c>
      <c r="G235" s="135"/>
      <c r="H235" s="134">
        <f t="shared" ref="H235:H243" si="153">ROUND(Z235*$C$205,0)</f>
        <v>0</v>
      </c>
      <c r="I235" s="135"/>
      <c r="J235" s="134">
        <f t="shared" ref="J235:J243" si="154">ROUND(AA235*$C$205,0)</f>
        <v>0</v>
      </c>
      <c r="K235" s="135"/>
      <c r="L235" s="134">
        <f t="shared" ref="L235:L243" si="155">ROUND(AB235*$C$205,0)</f>
        <v>0</v>
      </c>
      <c r="M235" s="135"/>
      <c r="N235" s="134">
        <f t="shared" ref="N235:N243" si="156">ROUND(AC235*$C$205,0)</f>
        <v>0</v>
      </c>
      <c r="O235" s="135"/>
      <c r="P235" s="134">
        <f t="shared" ref="P235:P243" si="157">ROUND(AD235*$C$205,0)</f>
        <v>0</v>
      </c>
      <c r="Q235" s="135"/>
      <c r="R235" s="23">
        <f t="shared" si="150"/>
        <v>0</v>
      </c>
      <c r="W235" s="29" t="s">
        <v>22</v>
      </c>
      <c r="X235" s="27"/>
      <c r="Y235" s="27"/>
      <c r="Z235" s="27"/>
      <c r="AA235" s="27"/>
      <c r="AB235" s="27"/>
      <c r="AC235" s="27"/>
      <c r="AD235" s="27"/>
      <c r="AE235" s="23">
        <f t="shared" ref="AE235:AE251" si="158">SUM(X235:AD235)</f>
        <v>0</v>
      </c>
    </row>
    <row r="236" spans="2:34">
      <c r="B236" s="137" t="s">
        <v>13</v>
      </c>
      <c r="C236" s="137"/>
      <c r="D236" s="134">
        <f t="shared" si="151"/>
        <v>0</v>
      </c>
      <c r="E236" s="135"/>
      <c r="F236" s="134">
        <f t="shared" si="152"/>
        <v>0</v>
      </c>
      <c r="G236" s="135"/>
      <c r="H236" s="134">
        <f t="shared" si="153"/>
        <v>0</v>
      </c>
      <c r="I236" s="135"/>
      <c r="J236" s="134">
        <f t="shared" si="154"/>
        <v>0</v>
      </c>
      <c r="K236" s="135"/>
      <c r="L236" s="134">
        <f t="shared" si="155"/>
        <v>0</v>
      </c>
      <c r="M236" s="135"/>
      <c r="N236" s="134">
        <f t="shared" si="156"/>
        <v>0</v>
      </c>
      <c r="O236" s="135"/>
      <c r="P236" s="134">
        <f t="shared" si="157"/>
        <v>0</v>
      </c>
      <c r="Q236" s="135"/>
      <c r="R236" s="23">
        <f t="shared" si="150"/>
        <v>0</v>
      </c>
      <c r="W236" s="29" t="s">
        <v>13</v>
      </c>
      <c r="X236" s="27"/>
      <c r="Y236" s="27"/>
      <c r="Z236" s="27"/>
      <c r="AA236" s="27"/>
      <c r="AB236" s="27"/>
      <c r="AC236" s="27"/>
      <c r="AD236" s="27"/>
      <c r="AE236" s="23">
        <f t="shared" si="158"/>
        <v>0</v>
      </c>
    </row>
    <row r="237" spans="2:34">
      <c r="B237" s="133" t="s">
        <v>14</v>
      </c>
      <c r="C237" s="133"/>
      <c r="D237" s="134">
        <f t="shared" si="151"/>
        <v>0</v>
      </c>
      <c r="E237" s="135"/>
      <c r="F237" s="134">
        <f t="shared" si="152"/>
        <v>0</v>
      </c>
      <c r="G237" s="135"/>
      <c r="H237" s="134">
        <f t="shared" si="153"/>
        <v>0</v>
      </c>
      <c r="I237" s="135"/>
      <c r="J237" s="134">
        <f t="shared" si="154"/>
        <v>0</v>
      </c>
      <c r="K237" s="135"/>
      <c r="L237" s="134">
        <f t="shared" si="155"/>
        <v>0</v>
      </c>
      <c r="M237" s="135"/>
      <c r="N237" s="134">
        <f t="shared" si="156"/>
        <v>0</v>
      </c>
      <c r="O237" s="135"/>
      <c r="P237" s="134">
        <f t="shared" si="157"/>
        <v>0</v>
      </c>
      <c r="Q237" s="135"/>
      <c r="R237" s="23">
        <f t="shared" si="150"/>
        <v>0</v>
      </c>
      <c r="W237" s="26" t="s">
        <v>14</v>
      </c>
      <c r="X237" s="27"/>
      <c r="Y237" s="27"/>
      <c r="Z237" s="27"/>
      <c r="AA237" s="27"/>
      <c r="AB237" s="27"/>
      <c r="AC237" s="27"/>
      <c r="AD237" s="27"/>
      <c r="AE237" s="23">
        <f t="shared" si="158"/>
        <v>0</v>
      </c>
    </row>
    <row r="238" spans="2:34">
      <c r="B238" s="137" t="s">
        <v>15</v>
      </c>
      <c r="C238" s="137"/>
      <c r="D238" s="134">
        <f t="shared" si="151"/>
        <v>0</v>
      </c>
      <c r="E238" s="135"/>
      <c r="F238" s="134">
        <f t="shared" si="152"/>
        <v>0</v>
      </c>
      <c r="G238" s="135"/>
      <c r="H238" s="134">
        <f t="shared" si="153"/>
        <v>0</v>
      </c>
      <c r="I238" s="135"/>
      <c r="J238" s="134">
        <f t="shared" si="154"/>
        <v>0</v>
      </c>
      <c r="K238" s="135"/>
      <c r="L238" s="134">
        <f t="shared" si="155"/>
        <v>0</v>
      </c>
      <c r="M238" s="135"/>
      <c r="N238" s="134">
        <f t="shared" si="156"/>
        <v>0</v>
      </c>
      <c r="O238" s="135"/>
      <c r="P238" s="134">
        <f t="shared" si="157"/>
        <v>0</v>
      </c>
      <c r="Q238" s="135"/>
      <c r="R238" s="23">
        <f t="shared" si="150"/>
        <v>0</v>
      </c>
      <c r="W238" s="29" t="s">
        <v>15</v>
      </c>
      <c r="X238" s="27"/>
      <c r="Y238" s="27"/>
      <c r="Z238" s="27"/>
      <c r="AA238" s="27"/>
      <c r="AB238" s="27"/>
      <c r="AC238" s="27"/>
      <c r="AD238" s="27"/>
      <c r="AE238" s="23">
        <f t="shared" si="158"/>
        <v>0</v>
      </c>
    </row>
    <row r="239" spans="2:34">
      <c r="B239" s="141" t="s">
        <v>16</v>
      </c>
      <c r="C239" s="141"/>
      <c r="D239" s="134">
        <f t="shared" si="151"/>
        <v>0</v>
      </c>
      <c r="E239" s="135"/>
      <c r="F239" s="134">
        <f t="shared" si="152"/>
        <v>0</v>
      </c>
      <c r="G239" s="135"/>
      <c r="H239" s="134">
        <f t="shared" si="153"/>
        <v>0</v>
      </c>
      <c r="I239" s="135"/>
      <c r="J239" s="134">
        <f t="shared" si="154"/>
        <v>0</v>
      </c>
      <c r="K239" s="135"/>
      <c r="L239" s="134">
        <f t="shared" si="155"/>
        <v>0</v>
      </c>
      <c r="M239" s="135"/>
      <c r="N239" s="134">
        <f t="shared" si="156"/>
        <v>0</v>
      </c>
      <c r="O239" s="135"/>
      <c r="P239" s="134">
        <f t="shared" si="157"/>
        <v>0</v>
      </c>
      <c r="Q239" s="135"/>
      <c r="R239" s="23">
        <f t="shared" si="150"/>
        <v>0</v>
      </c>
      <c r="W239" s="31" t="s">
        <v>16</v>
      </c>
      <c r="X239" s="27"/>
      <c r="Y239" s="27"/>
      <c r="Z239" s="27"/>
      <c r="AA239" s="27"/>
      <c r="AB239" s="27"/>
      <c r="AC239" s="27"/>
      <c r="AD239" s="27"/>
      <c r="AE239" s="23">
        <f t="shared" si="158"/>
        <v>0</v>
      </c>
    </row>
    <row r="240" spans="2:34">
      <c r="B240" s="140" t="s">
        <v>17</v>
      </c>
      <c r="C240" s="140"/>
      <c r="D240" s="134">
        <f t="shared" si="151"/>
        <v>0</v>
      </c>
      <c r="E240" s="135"/>
      <c r="F240" s="134">
        <f t="shared" si="152"/>
        <v>0</v>
      </c>
      <c r="G240" s="135"/>
      <c r="H240" s="134">
        <f t="shared" si="153"/>
        <v>0</v>
      </c>
      <c r="I240" s="135"/>
      <c r="J240" s="134">
        <f t="shared" si="154"/>
        <v>0</v>
      </c>
      <c r="K240" s="135"/>
      <c r="L240" s="134">
        <f t="shared" si="155"/>
        <v>0</v>
      </c>
      <c r="M240" s="135"/>
      <c r="N240" s="134">
        <f t="shared" si="156"/>
        <v>0</v>
      </c>
      <c r="O240" s="135"/>
      <c r="P240" s="134">
        <f t="shared" si="157"/>
        <v>0</v>
      </c>
      <c r="Q240" s="135"/>
      <c r="R240" s="23">
        <f t="shared" si="150"/>
        <v>0</v>
      </c>
      <c r="W240" s="30" t="s">
        <v>17</v>
      </c>
      <c r="X240" s="27"/>
      <c r="Y240" s="27"/>
      <c r="Z240" s="27"/>
      <c r="AA240" s="27"/>
      <c r="AB240" s="27"/>
      <c r="AC240" s="27"/>
      <c r="AD240" s="27"/>
      <c r="AE240" s="23">
        <f t="shared" si="158"/>
        <v>0</v>
      </c>
    </row>
    <row r="241" spans="2:33">
      <c r="B241" s="141" t="s">
        <v>18</v>
      </c>
      <c r="C241" s="141"/>
      <c r="D241" s="134">
        <f t="shared" si="151"/>
        <v>0</v>
      </c>
      <c r="E241" s="135"/>
      <c r="F241" s="134">
        <f t="shared" si="152"/>
        <v>0</v>
      </c>
      <c r="G241" s="135"/>
      <c r="H241" s="134">
        <f t="shared" si="153"/>
        <v>0</v>
      </c>
      <c r="I241" s="135"/>
      <c r="J241" s="134">
        <f t="shared" si="154"/>
        <v>0</v>
      </c>
      <c r="K241" s="135"/>
      <c r="L241" s="134">
        <f t="shared" si="155"/>
        <v>0</v>
      </c>
      <c r="M241" s="135"/>
      <c r="N241" s="134">
        <f t="shared" si="156"/>
        <v>0</v>
      </c>
      <c r="O241" s="135"/>
      <c r="P241" s="134">
        <f t="shared" si="157"/>
        <v>0</v>
      </c>
      <c r="Q241" s="135"/>
      <c r="R241" s="23">
        <f t="shared" si="150"/>
        <v>0</v>
      </c>
      <c r="W241" s="31" t="s">
        <v>18</v>
      </c>
      <c r="X241" s="27"/>
      <c r="Y241" s="27"/>
      <c r="Z241" s="27"/>
      <c r="AA241" s="27"/>
      <c r="AB241" s="27"/>
      <c r="AC241" s="27"/>
      <c r="AD241" s="27"/>
      <c r="AE241" s="23">
        <f t="shared" si="158"/>
        <v>0</v>
      </c>
    </row>
    <row r="242" spans="2:33">
      <c r="B242" s="137" t="s">
        <v>19</v>
      </c>
      <c r="C242" s="137"/>
      <c r="D242" s="134">
        <f t="shared" si="151"/>
        <v>0</v>
      </c>
      <c r="E242" s="135"/>
      <c r="F242" s="134">
        <f t="shared" si="152"/>
        <v>0</v>
      </c>
      <c r="G242" s="135"/>
      <c r="H242" s="134">
        <f t="shared" si="153"/>
        <v>0</v>
      </c>
      <c r="I242" s="135"/>
      <c r="J242" s="134">
        <f t="shared" si="154"/>
        <v>0</v>
      </c>
      <c r="K242" s="135"/>
      <c r="L242" s="134">
        <f t="shared" si="155"/>
        <v>0</v>
      </c>
      <c r="M242" s="135"/>
      <c r="N242" s="134">
        <f t="shared" si="156"/>
        <v>0</v>
      </c>
      <c r="O242" s="135"/>
      <c r="P242" s="134">
        <f t="shared" si="157"/>
        <v>0</v>
      </c>
      <c r="Q242" s="135"/>
      <c r="R242" s="23">
        <f t="shared" si="150"/>
        <v>0</v>
      </c>
      <c r="W242" s="29" t="s">
        <v>19</v>
      </c>
      <c r="X242" s="27"/>
      <c r="Y242" s="27"/>
      <c r="Z242" s="27"/>
      <c r="AA242" s="27"/>
      <c r="AB242" s="27"/>
      <c r="AC242" s="27"/>
      <c r="AD242" s="27"/>
      <c r="AE242" s="23">
        <f t="shared" si="158"/>
        <v>0</v>
      </c>
    </row>
    <row r="243" spans="2:33">
      <c r="B243" s="137" t="s">
        <v>20</v>
      </c>
      <c r="C243" s="137"/>
      <c r="D243" s="134">
        <f t="shared" si="151"/>
        <v>0</v>
      </c>
      <c r="E243" s="135"/>
      <c r="F243" s="134">
        <f t="shared" si="152"/>
        <v>0</v>
      </c>
      <c r="G243" s="135"/>
      <c r="H243" s="134">
        <f t="shared" si="153"/>
        <v>0</v>
      </c>
      <c r="I243" s="135"/>
      <c r="J243" s="134">
        <f t="shared" si="154"/>
        <v>0</v>
      </c>
      <c r="K243" s="135"/>
      <c r="L243" s="134">
        <f t="shared" si="155"/>
        <v>0</v>
      </c>
      <c r="M243" s="135"/>
      <c r="N243" s="134">
        <f t="shared" si="156"/>
        <v>0</v>
      </c>
      <c r="O243" s="135"/>
      <c r="P243" s="134">
        <f t="shared" si="157"/>
        <v>0</v>
      </c>
      <c r="Q243" s="135"/>
      <c r="R243" s="23">
        <f t="shared" si="150"/>
        <v>0</v>
      </c>
      <c r="W243" s="29" t="s">
        <v>20</v>
      </c>
      <c r="X243" s="27"/>
      <c r="Y243" s="27"/>
      <c r="Z243" s="27"/>
      <c r="AA243" s="27"/>
      <c r="AB243" s="27"/>
      <c r="AC243" s="27"/>
      <c r="AD243" s="27"/>
      <c r="AE243" s="23">
        <f t="shared" si="158"/>
        <v>0</v>
      </c>
    </row>
    <row r="244" spans="2:33">
      <c r="B244" s="151" t="s">
        <v>21</v>
      </c>
      <c r="C244" s="152"/>
      <c r="D244" s="169">
        <f>+SUM(D245:E249)</f>
        <v>22270567916</v>
      </c>
      <c r="E244" s="170"/>
      <c r="F244" s="169">
        <f>+SUM(F245:G249)</f>
        <v>0</v>
      </c>
      <c r="G244" s="170"/>
      <c r="H244" s="169">
        <f>+SUM(H245:I249)</f>
        <v>0</v>
      </c>
      <c r="I244" s="170"/>
      <c r="J244" s="169">
        <f>+SUM(J245:K249)</f>
        <v>0</v>
      </c>
      <c r="K244" s="170"/>
      <c r="L244" s="169">
        <f>+SUM(L245:M249)</f>
        <v>0</v>
      </c>
      <c r="M244" s="170"/>
      <c r="N244" s="169">
        <f>+SUM(N245:O249)</f>
        <v>0</v>
      </c>
      <c r="O244" s="170"/>
      <c r="P244" s="134">
        <f>+SUM(P245:Q249)</f>
        <v>0</v>
      </c>
      <c r="Q244" s="135"/>
      <c r="R244" s="23">
        <f t="shared" si="150"/>
        <v>22270567916</v>
      </c>
      <c r="W244" s="36" t="s">
        <v>21</v>
      </c>
      <c r="X244" s="35">
        <v>22270567916</v>
      </c>
      <c r="Y244" s="35"/>
      <c r="Z244" s="35"/>
      <c r="AA244" s="35"/>
      <c r="AB244" s="35"/>
      <c r="AC244" s="35"/>
      <c r="AD244" s="27"/>
      <c r="AE244" s="23">
        <f t="shared" si="158"/>
        <v>22270567916</v>
      </c>
    </row>
    <row r="245" spans="2:33">
      <c r="B245" s="137" t="s">
        <v>22</v>
      </c>
      <c r="C245" s="137"/>
      <c r="D245" s="134">
        <f t="shared" ref="D245:D250" si="159">ROUND(X245*$C$205,0)</f>
        <v>140197314</v>
      </c>
      <c r="E245" s="135"/>
      <c r="F245" s="134">
        <f t="shared" ref="F245:F250" si="160">ROUND(Y245*$C$205,0)</f>
        <v>0</v>
      </c>
      <c r="G245" s="135"/>
      <c r="H245" s="134">
        <f t="shared" ref="H245:H250" si="161">ROUND(Z245*$C$205,0)</f>
        <v>0</v>
      </c>
      <c r="I245" s="135"/>
      <c r="J245" s="134">
        <f t="shared" ref="J245:J250" si="162">ROUND(AA245*$C$205,0)</f>
        <v>0</v>
      </c>
      <c r="K245" s="135"/>
      <c r="L245" s="134">
        <f t="shared" ref="L245:L250" si="163">ROUND(AB245*$C$205,0)</f>
        <v>0</v>
      </c>
      <c r="M245" s="135"/>
      <c r="N245" s="134">
        <f t="shared" ref="N245:N250" si="164">ROUND(AC245*$C$205,0)</f>
        <v>0</v>
      </c>
      <c r="O245" s="135"/>
      <c r="P245" s="134">
        <f t="shared" ref="P245:P250" si="165">ROUND(AD245*$C$205,0)</f>
        <v>0</v>
      </c>
      <c r="Q245" s="135"/>
      <c r="R245" s="23">
        <f t="shared" si="150"/>
        <v>140197314</v>
      </c>
      <c r="W245" s="29" t="s">
        <v>22</v>
      </c>
      <c r="X245" s="27">
        <v>140197314</v>
      </c>
      <c r="Y245" s="27"/>
      <c r="Z245" s="27"/>
      <c r="AA245" s="27"/>
      <c r="AB245" s="27"/>
      <c r="AC245" s="27"/>
      <c r="AD245" s="27"/>
      <c r="AE245" s="23">
        <f t="shared" si="158"/>
        <v>140197314</v>
      </c>
    </row>
    <row r="246" spans="2:33">
      <c r="B246" s="137" t="s">
        <v>23</v>
      </c>
      <c r="C246" s="137"/>
      <c r="D246" s="134">
        <f t="shared" si="159"/>
        <v>1155661533</v>
      </c>
      <c r="E246" s="135"/>
      <c r="F246" s="134">
        <f t="shared" si="160"/>
        <v>0</v>
      </c>
      <c r="G246" s="135"/>
      <c r="H246" s="134">
        <f t="shared" si="161"/>
        <v>0</v>
      </c>
      <c r="I246" s="135"/>
      <c r="J246" s="134">
        <f t="shared" si="162"/>
        <v>0</v>
      </c>
      <c r="K246" s="135"/>
      <c r="L246" s="134">
        <f t="shared" si="163"/>
        <v>0</v>
      </c>
      <c r="M246" s="135"/>
      <c r="N246" s="134">
        <f t="shared" si="164"/>
        <v>0</v>
      </c>
      <c r="O246" s="135"/>
      <c r="P246" s="134">
        <f t="shared" si="165"/>
        <v>0</v>
      </c>
      <c r="Q246" s="135"/>
      <c r="R246" s="23">
        <f t="shared" si="150"/>
        <v>1155661533</v>
      </c>
      <c r="W246" s="29" t="s">
        <v>23</v>
      </c>
      <c r="X246" s="27">
        <v>1155661533</v>
      </c>
      <c r="Y246" s="27"/>
      <c r="Z246" s="27"/>
      <c r="AA246" s="27"/>
      <c r="AB246" s="27"/>
      <c r="AC246" s="27"/>
      <c r="AD246" s="27"/>
      <c r="AE246" s="23">
        <f t="shared" si="158"/>
        <v>1155661533</v>
      </c>
    </row>
    <row r="247" spans="2:33">
      <c r="B247" s="133" t="s">
        <v>15</v>
      </c>
      <c r="C247" s="133"/>
      <c r="D247" s="134">
        <f t="shared" si="159"/>
        <v>20745861434</v>
      </c>
      <c r="E247" s="135"/>
      <c r="F247" s="134">
        <f t="shared" si="160"/>
        <v>0</v>
      </c>
      <c r="G247" s="135"/>
      <c r="H247" s="134">
        <f t="shared" si="161"/>
        <v>0</v>
      </c>
      <c r="I247" s="135"/>
      <c r="J247" s="134">
        <f t="shared" si="162"/>
        <v>0</v>
      </c>
      <c r="K247" s="135"/>
      <c r="L247" s="134">
        <f t="shared" si="163"/>
        <v>0</v>
      </c>
      <c r="M247" s="135"/>
      <c r="N247" s="134">
        <f t="shared" si="164"/>
        <v>0</v>
      </c>
      <c r="O247" s="135"/>
      <c r="P247" s="134">
        <f t="shared" si="165"/>
        <v>0</v>
      </c>
      <c r="Q247" s="135"/>
      <c r="R247" s="23">
        <f t="shared" si="150"/>
        <v>20745861434</v>
      </c>
      <c r="W247" s="26" t="s">
        <v>15</v>
      </c>
      <c r="X247" s="27">
        <v>20745861434</v>
      </c>
      <c r="Y247" s="27"/>
      <c r="Z247" s="27"/>
      <c r="AA247" s="27"/>
      <c r="AB247" s="27"/>
      <c r="AC247" s="27"/>
      <c r="AD247" s="27"/>
      <c r="AE247" s="23">
        <f t="shared" si="158"/>
        <v>20745861434</v>
      </c>
    </row>
    <row r="248" spans="2:33">
      <c r="B248" s="137" t="s">
        <v>19</v>
      </c>
      <c r="C248" s="137"/>
      <c r="D248" s="134">
        <f t="shared" si="159"/>
        <v>0</v>
      </c>
      <c r="E248" s="135"/>
      <c r="F248" s="134">
        <f t="shared" si="160"/>
        <v>0</v>
      </c>
      <c r="G248" s="135"/>
      <c r="H248" s="134">
        <f t="shared" si="161"/>
        <v>0</v>
      </c>
      <c r="I248" s="135"/>
      <c r="J248" s="134">
        <f t="shared" si="162"/>
        <v>0</v>
      </c>
      <c r="K248" s="135"/>
      <c r="L248" s="134">
        <f t="shared" si="163"/>
        <v>0</v>
      </c>
      <c r="M248" s="135"/>
      <c r="N248" s="134">
        <f t="shared" si="164"/>
        <v>0</v>
      </c>
      <c r="O248" s="135"/>
      <c r="P248" s="134">
        <f t="shared" si="165"/>
        <v>0</v>
      </c>
      <c r="Q248" s="135"/>
      <c r="R248" s="23">
        <f t="shared" si="150"/>
        <v>0</v>
      </c>
      <c r="W248" s="29" t="s">
        <v>19</v>
      </c>
      <c r="X248" s="27">
        <v>0</v>
      </c>
      <c r="Y248" s="27"/>
      <c r="Z248" s="27"/>
      <c r="AA248" s="27"/>
      <c r="AB248" s="27"/>
      <c r="AC248" s="27"/>
      <c r="AD248" s="27"/>
      <c r="AE248" s="23">
        <f t="shared" si="158"/>
        <v>0</v>
      </c>
    </row>
    <row r="249" spans="2:33" ht="13.5" customHeight="1">
      <c r="B249" s="133" t="s">
        <v>20</v>
      </c>
      <c r="C249" s="133"/>
      <c r="D249" s="134">
        <f t="shared" si="159"/>
        <v>228847635</v>
      </c>
      <c r="E249" s="135"/>
      <c r="F249" s="134">
        <f t="shared" si="160"/>
        <v>0</v>
      </c>
      <c r="G249" s="135"/>
      <c r="H249" s="134">
        <f t="shared" si="161"/>
        <v>0</v>
      </c>
      <c r="I249" s="135"/>
      <c r="J249" s="134">
        <f t="shared" si="162"/>
        <v>0</v>
      </c>
      <c r="K249" s="135"/>
      <c r="L249" s="134">
        <f t="shared" si="163"/>
        <v>0</v>
      </c>
      <c r="M249" s="135"/>
      <c r="N249" s="134">
        <f t="shared" si="164"/>
        <v>0</v>
      </c>
      <c r="O249" s="135"/>
      <c r="P249" s="134">
        <f t="shared" si="165"/>
        <v>0</v>
      </c>
      <c r="Q249" s="135"/>
      <c r="R249" s="23">
        <f t="shared" si="150"/>
        <v>228847635</v>
      </c>
      <c r="W249" s="26" t="s">
        <v>20</v>
      </c>
      <c r="X249" s="27">
        <v>228847635</v>
      </c>
      <c r="Y249" s="27"/>
      <c r="Z249" s="27"/>
      <c r="AA249" s="27"/>
      <c r="AB249" s="27"/>
      <c r="AC249" s="27"/>
      <c r="AD249" s="27"/>
      <c r="AE249" s="23">
        <f t="shared" si="158"/>
        <v>228847635</v>
      </c>
    </row>
    <row r="250" spans="2:33">
      <c r="B250" s="153" t="s">
        <v>24</v>
      </c>
      <c r="C250" s="154"/>
      <c r="D250" s="134">
        <f t="shared" si="159"/>
        <v>1793531983</v>
      </c>
      <c r="E250" s="135"/>
      <c r="F250" s="134">
        <f t="shared" si="160"/>
        <v>0</v>
      </c>
      <c r="G250" s="135"/>
      <c r="H250" s="134">
        <f t="shared" si="161"/>
        <v>0</v>
      </c>
      <c r="I250" s="135"/>
      <c r="J250" s="134">
        <f t="shared" si="162"/>
        <v>0</v>
      </c>
      <c r="K250" s="135"/>
      <c r="L250" s="134">
        <f t="shared" si="163"/>
        <v>0</v>
      </c>
      <c r="M250" s="135"/>
      <c r="N250" s="134">
        <f t="shared" si="164"/>
        <v>0</v>
      </c>
      <c r="O250" s="135"/>
      <c r="P250" s="134">
        <f t="shared" si="165"/>
        <v>0</v>
      </c>
      <c r="Q250" s="135"/>
      <c r="R250" s="23">
        <f t="shared" si="150"/>
        <v>1793531983</v>
      </c>
      <c r="W250" s="38" t="s">
        <v>24</v>
      </c>
      <c r="X250" s="27">
        <v>1793531983</v>
      </c>
      <c r="Y250" s="27"/>
      <c r="Z250" s="27"/>
      <c r="AA250" s="27"/>
      <c r="AB250" s="27"/>
      <c r="AC250" s="27"/>
      <c r="AD250" s="27"/>
      <c r="AE250" s="23">
        <f t="shared" si="158"/>
        <v>1793531983</v>
      </c>
    </row>
    <row r="251" spans="2:33">
      <c r="B251" s="156" t="s">
        <v>34</v>
      </c>
      <c r="C251" s="156"/>
      <c r="D251" s="169">
        <f>+D234+D244+D250</f>
        <v>24064099899</v>
      </c>
      <c r="E251" s="170"/>
      <c r="F251" s="169">
        <f>+F234+F244+F250</f>
        <v>0</v>
      </c>
      <c r="G251" s="170"/>
      <c r="H251" s="169">
        <f>+H234+H244+H250</f>
        <v>0</v>
      </c>
      <c r="I251" s="170"/>
      <c r="J251" s="169">
        <f>+J234+J244+J250</f>
        <v>0</v>
      </c>
      <c r="K251" s="170"/>
      <c r="L251" s="169">
        <f>+L234+L244+L250</f>
        <v>0</v>
      </c>
      <c r="M251" s="170"/>
      <c r="N251" s="169">
        <f>+N234+N244+N250</f>
        <v>0</v>
      </c>
      <c r="O251" s="170"/>
      <c r="P251" s="134">
        <f>+P234+P244+P250</f>
        <v>0</v>
      </c>
      <c r="Q251" s="135"/>
      <c r="R251" s="23">
        <f t="shared" si="150"/>
        <v>24064099899</v>
      </c>
      <c r="W251" s="37" t="s">
        <v>34</v>
      </c>
      <c r="X251" s="83">
        <f t="shared" ref="X251:AD251" si="166">+X234+X244+X250</f>
        <v>24064099899</v>
      </c>
      <c r="Y251" s="83">
        <f t="shared" si="166"/>
        <v>0</v>
      </c>
      <c r="Z251" s="83">
        <f t="shared" si="166"/>
        <v>0</v>
      </c>
      <c r="AA251" s="83">
        <f t="shared" si="166"/>
        <v>0</v>
      </c>
      <c r="AB251" s="83">
        <f t="shared" si="166"/>
        <v>0</v>
      </c>
      <c r="AC251" s="83">
        <f t="shared" si="166"/>
        <v>0</v>
      </c>
      <c r="AD251" s="83">
        <f t="shared" si="166"/>
        <v>0</v>
      </c>
      <c r="AE251" s="23">
        <f t="shared" si="158"/>
        <v>24064099899</v>
      </c>
    </row>
    <row r="252" spans="2:33">
      <c r="U252" s="21">
        <f>+P225-R251</f>
        <v>0</v>
      </c>
    </row>
    <row r="254" spans="2:33">
      <c r="B254" s="2">
        <v>5</v>
      </c>
    </row>
    <row r="255" spans="2:33">
      <c r="B255" s="185" t="str">
        <f>"【"&amp;入力・チェックシート!B20&amp;"】"</f>
        <v>【里美ふるさと振興公社】</v>
      </c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185"/>
      <c r="AF255" s="185"/>
      <c r="AG255" s="185"/>
    </row>
    <row r="256" spans="2:33">
      <c r="C256" s="61">
        <f>+入力・チェックシート!C20</f>
        <v>1</v>
      </c>
      <c r="W256" s="2" t="s">
        <v>4</v>
      </c>
    </row>
    <row r="257" spans="2:42" ht="16.5">
      <c r="B257" s="4" t="s">
        <v>4</v>
      </c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1" t="s">
        <v>0</v>
      </c>
      <c r="R257" s="6"/>
      <c r="W257" s="74"/>
      <c r="X257" s="201" t="s">
        <v>120</v>
      </c>
      <c r="Y257" s="202"/>
      <c r="Z257" s="202"/>
      <c r="AA257" s="203"/>
      <c r="AB257" s="201" t="s">
        <v>121</v>
      </c>
      <c r="AC257" s="202"/>
      <c r="AD257" s="202"/>
      <c r="AE257" s="203"/>
      <c r="AF257" s="75"/>
      <c r="AG257" s="75"/>
      <c r="AH257" s="6"/>
    </row>
    <row r="258" spans="2:42" ht="45" customHeight="1">
      <c r="B258" s="130" t="s">
        <v>5</v>
      </c>
      <c r="C258" s="130"/>
      <c r="D258" s="136" t="s">
        <v>6</v>
      </c>
      <c r="E258" s="129"/>
      <c r="F258" s="136" t="s">
        <v>35</v>
      </c>
      <c r="G258" s="129"/>
      <c r="H258" s="136" t="s">
        <v>7</v>
      </c>
      <c r="I258" s="129"/>
      <c r="J258" s="136" t="s">
        <v>36</v>
      </c>
      <c r="K258" s="129"/>
      <c r="L258" s="136" t="s">
        <v>8</v>
      </c>
      <c r="M258" s="129"/>
      <c r="N258" s="129" t="s">
        <v>9</v>
      </c>
      <c r="O258" s="130"/>
      <c r="P258" s="131" t="s">
        <v>10</v>
      </c>
      <c r="Q258" s="132"/>
      <c r="R258" s="7"/>
      <c r="W258" s="24" t="s">
        <v>5</v>
      </c>
      <c r="X258" s="28" t="s">
        <v>6</v>
      </c>
      <c r="Y258" s="28" t="s">
        <v>35</v>
      </c>
      <c r="Z258" s="28" t="s">
        <v>7</v>
      </c>
      <c r="AA258" s="28" t="s">
        <v>36</v>
      </c>
      <c r="AB258" s="28" t="s">
        <v>116</v>
      </c>
      <c r="AC258" s="28" t="s">
        <v>117</v>
      </c>
      <c r="AD258" s="28" t="s">
        <v>118</v>
      </c>
      <c r="AE258" s="28" t="s">
        <v>119</v>
      </c>
      <c r="AF258" s="24" t="s">
        <v>122</v>
      </c>
      <c r="AG258" s="25" t="s">
        <v>10</v>
      </c>
      <c r="AH258" s="7"/>
    </row>
    <row r="259" spans="2:42">
      <c r="B259" s="133" t="s">
        <v>11</v>
      </c>
      <c r="C259" s="133"/>
      <c r="D259" s="134">
        <f>+SUM(D260:E268)</f>
        <v>17296341</v>
      </c>
      <c r="E259" s="135"/>
      <c r="F259" s="134">
        <f>+SUM(F260:G268)</f>
        <v>0</v>
      </c>
      <c r="G259" s="135"/>
      <c r="H259" s="134">
        <f>+SUM(H260:I268)</f>
        <v>674671</v>
      </c>
      <c r="I259" s="135"/>
      <c r="J259" s="134">
        <f>+D259+F259-H259</f>
        <v>16621670</v>
      </c>
      <c r="K259" s="135"/>
      <c r="L259" s="134">
        <f>+SUM(L260:M268)</f>
        <v>16121278</v>
      </c>
      <c r="M259" s="135"/>
      <c r="N259" s="134">
        <f>+SUM(N260:O268)</f>
        <v>70445</v>
      </c>
      <c r="O259" s="135"/>
      <c r="P259" s="134">
        <f>+J259-L259</f>
        <v>500392</v>
      </c>
      <c r="Q259" s="135"/>
      <c r="R259" s="7"/>
      <c r="W259" s="26" t="s">
        <v>11</v>
      </c>
      <c r="X259" s="27">
        <f>SUM(X260:X268)</f>
        <v>17296341</v>
      </c>
      <c r="Y259" s="27">
        <f>SUM(Y260:Y268)</f>
        <v>0</v>
      </c>
      <c r="Z259" s="27">
        <f>SUM(Z260:Z268)</f>
        <v>674671</v>
      </c>
      <c r="AA259" s="27">
        <f>+X259+Y259-Z259</f>
        <v>16621670</v>
      </c>
      <c r="AB259" s="27">
        <f>SUM(AB260:AB268)</f>
        <v>16050833</v>
      </c>
      <c r="AC259" s="27">
        <f>SUM(AC260:AC268)</f>
        <v>70445</v>
      </c>
      <c r="AD259" s="27">
        <f>SUM(AD260:AD268)</f>
        <v>0</v>
      </c>
      <c r="AE259" s="27">
        <f>AB259+AC259-AD259</f>
        <v>16121278</v>
      </c>
      <c r="AF259" s="27">
        <f t="shared" ref="AF259:AF276" si="167">+AC259</f>
        <v>70445</v>
      </c>
      <c r="AG259" s="77">
        <f>+AA259-AE259</f>
        <v>500392</v>
      </c>
      <c r="AH259" s="7"/>
      <c r="AJ259" s="2">
        <v>701924111</v>
      </c>
      <c r="AK259" s="2">
        <v>23467311</v>
      </c>
      <c r="AL259" s="2">
        <v>2199154</v>
      </c>
      <c r="AN259" s="2">
        <v>98605552</v>
      </c>
      <c r="AO259" s="2">
        <v>103624590</v>
      </c>
      <c r="AP259" s="2">
        <v>613489</v>
      </c>
    </row>
    <row r="260" spans="2:42">
      <c r="B260" s="133" t="s">
        <v>12</v>
      </c>
      <c r="C260" s="133"/>
      <c r="D260" s="134">
        <f t="shared" ref="D260:D268" si="168">ROUND(X260*$C$256,0)</f>
        <v>0</v>
      </c>
      <c r="E260" s="135"/>
      <c r="F260" s="134">
        <f t="shared" ref="F260:F268" si="169">ROUND(Y260*$C$256,0)</f>
        <v>0</v>
      </c>
      <c r="G260" s="135"/>
      <c r="H260" s="134">
        <f t="shared" ref="H260:H268" si="170">ROUND(Z260*$C$256,0)</f>
        <v>0</v>
      </c>
      <c r="I260" s="135"/>
      <c r="J260" s="134">
        <f t="shared" ref="J260:J275" si="171">+D260+F260-H260</f>
        <v>0</v>
      </c>
      <c r="K260" s="135"/>
      <c r="L260" s="134">
        <f t="shared" ref="L260:L268" si="172">ROUND(AE260*$C$256,0)</f>
        <v>0</v>
      </c>
      <c r="M260" s="135"/>
      <c r="N260" s="134">
        <f t="shared" ref="N260:N268" si="173">ROUND(AF260*$C$256,0)</f>
        <v>0</v>
      </c>
      <c r="O260" s="135"/>
      <c r="P260" s="134">
        <f>+J260-L260</f>
        <v>0</v>
      </c>
      <c r="Q260" s="135"/>
      <c r="R260" s="7"/>
      <c r="W260" s="26" t="s">
        <v>12</v>
      </c>
      <c r="X260" s="76">
        <v>0</v>
      </c>
      <c r="Y260" s="76"/>
      <c r="Z260" s="76"/>
      <c r="AA260" s="27">
        <f t="shared" ref="AA260:AA275" si="174">+X260+Y260-Z260</f>
        <v>0</v>
      </c>
      <c r="AB260" s="76"/>
      <c r="AC260" s="76"/>
      <c r="AD260" s="76"/>
      <c r="AE260" s="27">
        <f t="shared" ref="AE260:AE275" si="175">AB260+AC260-AD260</f>
        <v>0</v>
      </c>
      <c r="AF260" s="27">
        <f t="shared" si="167"/>
        <v>0</v>
      </c>
      <c r="AG260" s="77">
        <f t="shared" ref="AG260:AG275" si="176">+AA260-AE260</f>
        <v>0</v>
      </c>
      <c r="AH260" s="7"/>
      <c r="AJ260" s="2">
        <v>5134662</v>
      </c>
      <c r="AN260" s="2">
        <v>1187520</v>
      </c>
      <c r="AO260" s="2">
        <v>1187520</v>
      </c>
      <c r="AP260" s="2">
        <v>0</v>
      </c>
    </row>
    <row r="261" spans="2:42">
      <c r="B261" s="137" t="s">
        <v>13</v>
      </c>
      <c r="C261" s="137"/>
      <c r="D261" s="134">
        <f t="shared" si="168"/>
        <v>0</v>
      </c>
      <c r="E261" s="135"/>
      <c r="F261" s="134">
        <f t="shared" si="169"/>
        <v>0</v>
      </c>
      <c r="G261" s="135"/>
      <c r="H261" s="134">
        <f t="shared" si="170"/>
        <v>0</v>
      </c>
      <c r="I261" s="135"/>
      <c r="J261" s="134">
        <f t="shared" si="171"/>
        <v>0</v>
      </c>
      <c r="K261" s="135"/>
      <c r="L261" s="134">
        <f t="shared" si="172"/>
        <v>0</v>
      </c>
      <c r="M261" s="135"/>
      <c r="N261" s="134">
        <f t="shared" si="173"/>
        <v>0</v>
      </c>
      <c r="O261" s="135"/>
      <c r="P261" s="134">
        <f t="shared" ref="P261:P275" si="177">+J261-L261</f>
        <v>0</v>
      </c>
      <c r="Q261" s="135"/>
      <c r="R261" s="7"/>
      <c r="W261" s="29" t="s">
        <v>13</v>
      </c>
      <c r="X261" s="76"/>
      <c r="Y261" s="76"/>
      <c r="Z261" s="76"/>
      <c r="AA261" s="27">
        <f t="shared" si="174"/>
        <v>0</v>
      </c>
      <c r="AB261" s="76"/>
      <c r="AC261" s="76"/>
      <c r="AD261" s="76"/>
      <c r="AE261" s="27">
        <f t="shared" si="175"/>
        <v>0</v>
      </c>
      <c r="AF261" s="27">
        <f t="shared" si="167"/>
        <v>0</v>
      </c>
      <c r="AG261" s="77">
        <f t="shared" si="176"/>
        <v>0</v>
      </c>
      <c r="AH261" s="7"/>
      <c r="AJ261" s="2">
        <v>49840</v>
      </c>
      <c r="AN261" s="2">
        <v>22428</v>
      </c>
      <c r="AO261" s="2">
        <v>22428</v>
      </c>
    </row>
    <row r="262" spans="2:42">
      <c r="B262" s="137" t="s">
        <v>14</v>
      </c>
      <c r="C262" s="137"/>
      <c r="D262" s="134">
        <f t="shared" si="168"/>
        <v>9208694</v>
      </c>
      <c r="E262" s="135"/>
      <c r="F262" s="134">
        <f t="shared" si="169"/>
        <v>0</v>
      </c>
      <c r="G262" s="135"/>
      <c r="H262" s="134">
        <f t="shared" si="170"/>
        <v>383455</v>
      </c>
      <c r="I262" s="135"/>
      <c r="J262" s="134">
        <f t="shared" si="171"/>
        <v>8825239</v>
      </c>
      <c r="K262" s="135"/>
      <c r="L262" s="134">
        <f t="shared" si="172"/>
        <v>8556659</v>
      </c>
      <c r="M262" s="135"/>
      <c r="N262" s="134">
        <f t="shared" si="173"/>
        <v>29510</v>
      </c>
      <c r="O262" s="135"/>
      <c r="P262" s="134">
        <f t="shared" si="177"/>
        <v>268580</v>
      </c>
      <c r="Q262" s="135"/>
      <c r="R262" s="7"/>
      <c r="W262" s="29" t="s">
        <v>14</v>
      </c>
      <c r="X262" s="76">
        <v>9208694</v>
      </c>
      <c r="Y262" s="76"/>
      <c r="Z262" s="76">
        <v>383455</v>
      </c>
      <c r="AA262" s="27">
        <f t="shared" si="174"/>
        <v>8825239</v>
      </c>
      <c r="AB262" s="76">
        <v>8527149</v>
      </c>
      <c r="AC262" s="76">
        <v>29510</v>
      </c>
      <c r="AD262" s="76"/>
      <c r="AE262" s="27">
        <f t="shared" si="175"/>
        <v>8556659</v>
      </c>
      <c r="AF262" s="27">
        <f t="shared" si="167"/>
        <v>29510</v>
      </c>
      <c r="AG262" s="77">
        <f t="shared" si="176"/>
        <v>268580</v>
      </c>
      <c r="AH262" s="7"/>
      <c r="AJ262" s="2">
        <f>SUM(AJ259:AJ261)</f>
        <v>707108613</v>
      </c>
      <c r="AK262" s="2">
        <f t="shared" ref="AK262:AP262" si="178">SUM(AK259:AK261)</f>
        <v>23467311</v>
      </c>
      <c r="AL262" s="2">
        <f t="shared" si="178"/>
        <v>2199154</v>
      </c>
      <c r="AM262" s="2">
        <f t="shared" si="178"/>
        <v>0</v>
      </c>
      <c r="AN262" s="2">
        <f t="shared" si="178"/>
        <v>99815500</v>
      </c>
      <c r="AO262" s="2">
        <f t="shared" si="178"/>
        <v>104834538</v>
      </c>
      <c r="AP262" s="2">
        <f t="shared" si="178"/>
        <v>613489</v>
      </c>
    </row>
    <row r="263" spans="2:42">
      <c r="B263" s="133" t="s">
        <v>15</v>
      </c>
      <c r="C263" s="133"/>
      <c r="D263" s="134">
        <f t="shared" si="168"/>
        <v>8087647</v>
      </c>
      <c r="E263" s="135"/>
      <c r="F263" s="134">
        <f t="shared" si="169"/>
        <v>0</v>
      </c>
      <c r="G263" s="135"/>
      <c r="H263" s="134">
        <f t="shared" si="170"/>
        <v>291216</v>
      </c>
      <c r="I263" s="135"/>
      <c r="J263" s="134">
        <f t="shared" si="171"/>
        <v>7796431</v>
      </c>
      <c r="K263" s="135"/>
      <c r="L263" s="134">
        <f t="shared" si="172"/>
        <v>7564619</v>
      </c>
      <c r="M263" s="135"/>
      <c r="N263" s="134">
        <f t="shared" si="173"/>
        <v>40935</v>
      </c>
      <c r="O263" s="135"/>
      <c r="P263" s="134">
        <f t="shared" si="177"/>
        <v>231812</v>
      </c>
      <c r="Q263" s="135"/>
      <c r="R263" s="7"/>
      <c r="W263" s="26" t="s">
        <v>15</v>
      </c>
      <c r="X263" s="76">
        <v>8087647</v>
      </c>
      <c r="Y263" s="76"/>
      <c r="Z263" s="76">
        <v>291216</v>
      </c>
      <c r="AA263" s="27">
        <f t="shared" si="174"/>
        <v>7796431</v>
      </c>
      <c r="AB263" s="76">
        <v>7523684</v>
      </c>
      <c r="AC263" s="76">
        <v>40935</v>
      </c>
      <c r="AD263" s="76"/>
      <c r="AE263" s="27">
        <f t="shared" si="175"/>
        <v>7564619</v>
      </c>
      <c r="AF263" s="27">
        <f t="shared" si="167"/>
        <v>40935</v>
      </c>
      <c r="AG263" s="77">
        <f t="shared" si="176"/>
        <v>231812</v>
      </c>
      <c r="AH263" s="7"/>
    </row>
    <row r="264" spans="2:42">
      <c r="B264" s="141" t="s">
        <v>16</v>
      </c>
      <c r="C264" s="141"/>
      <c r="D264" s="134">
        <f t="shared" si="168"/>
        <v>0</v>
      </c>
      <c r="E264" s="135"/>
      <c r="F264" s="134">
        <f t="shared" si="169"/>
        <v>0</v>
      </c>
      <c r="G264" s="135"/>
      <c r="H264" s="134">
        <f t="shared" si="170"/>
        <v>0</v>
      </c>
      <c r="I264" s="135"/>
      <c r="J264" s="134">
        <f t="shared" si="171"/>
        <v>0</v>
      </c>
      <c r="K264" s="135"/>
      <c r="L264" s="134">
        <f t="shared" si="172"/>
        <v>0</v>
      </c>
      <c r="M264" s="135"/>
      <c r="N264" s="134">
        <f t="shared" si="173"/>
        <v>0</v>
      </c>
      <c r="O264" s="135"/>
      <c r="P264" s="134">
        <f t="shared" si="177"/>
        <v>0</v>
      </c>
      <c r="Q264" s="135"/>
      <c r="R264" s="7"/>
      <c r="W264" s="31" t="s">
        <v>16</v>
      </c>
      <c r="X264" s="76"/>
      <c r="Y264" s="76"/>
      <c r="Z264" s="76"/>
      <c r="AA264" s="27">
        <f t="shared" si="174"/>
        <v>0</v>
      </c>
      <c r="AB264" s="76"/>
      <c r="AC264" s="76"/>
      <c r="AD264" s="76"/>
      <c r="AE264" s="27">
        <f t="shared" si="175"/>
        <v>0</v>
      </c>
      <c r="AF264" s="27">
        <f t="shared" si="167"/>
        <v>0</v>
      </c>
      <c r="AG264" s="77">
        <f t="shared" si="176"/>
        <v>0</v>
      </c>
      <c r="AH264" s="7"/>
    </row>
    <row r="265" spans="2:42">
      <c r="B265" s="140" t="s">
        <v>17</v>
      </c>
      <c r="C265" s="140"/>
      <c r="D265" s="134">
        <f t="shared" si="168"/>
        <v>0</v>
      </c>
      <c r="E265" s="135"/>
      <c r="F265" s="134">
        <f t="shared" si="169"/>
        <v>0</v>
      </c>
      <c r="G265" s="135"/>
      <c r="H265" s="134">
        <f t="shared" si="170"/>
        <v>0</v>
      </c>
      <c r="I265" s="135"/>
      <c r="J265" s="134">
        <f t="shared" si="171"/>
        <v>0</v>
      </c>
      <c r="K265" s="135"/>
      <c r="L265" s="134">
        <f t="shared" si="172"/>
        <v>0</v>
      </c>
      <c r="M265" s="135"/>
      <c r="N265" s="134">
        <f t="shared" si="173"/>
        <v>0</v>
      </c>
      <c r="O265" s="135"/>
      <c r="P265" s="134">
        <f t="shared" si="177"/>
        <v>0</v>
      </c>
      <c r="Q265" s="135"/>
      <c r="R265" s="7"/>
      <c r="W265" s="30" t="s">
        <v>17</v>
      </c>
      <c r="X265" s="76"/>
      <c r="Y265" s="76"/>
      <c r="Z265" s="76"/>
      <c r="AA265" s="27">
        <f t="shared" si="174"/>
        <v>0</v>
      </c>
      <c r="AB265" s="76"/>
      <c r="AC265" s="76"/>
      <c r="AD265" s="76"/>
      <c r="AE265" s="27">
        <f t="shared" si="175"/>
        <v>0</v>
      </c>
      <c r="AF265" s="27">
        <f t="shared" si="167"/>
        <v>0</v>
      </c>
      <c r="AG265" s="77">
        <f t="shared" si="176"/>
        <v>0</v>
      </c>
      <c r="AH265" s="7"/>
    </row>
    <row r="266" spans="2:42">
      <c r="B266" s="141" t="s">
        <v>18</v>
      </c>
      <c r="C266" s="141"/>
      <c r="D266" s="134">
        <f t="shared" si="168"/>
        <v>0</v>
      </c>
      <c r="E266" s="135"/>
      <c r="F266" s="134">
        <f t="shared" si="169"/>
        <v>0</v>
      </c>
      <c r="G266" s="135"/>
      <c r="H266" s="134">
        <f t="shared" si="170"/>
        <v>0</v>
      </c>
      <c r="I266" s="135"/>
      <c r="J266" s="134">
        <f t="shared" si="171"/>
        <v>0</v>
      </c>
      <c r="K266" s="135"/>
      <c r="L266" s="134">
        <f t="shared" si="172"/>
        <v>0</v>
      </c>
      <c r="M266" s="135"/>
      <c r="N266" s="134">
        <f t="shared" si="173"/>
        <v>0</v>
      </c>
      <c r="O266" s="135"/>
      <c r="P266" s="134">
        <f t="shared" si="177"/>
        <v>0</v>
      </c>
      <c r="Q266" s="135"/>
      <c r="R266" s="7"/>
      <c r="W266" s="31" t="s">
        <v>18</v>
      </c>
      <c r="X266" s="76"/>
      <c r="Y266" s="76"/>
      <c r="Z266" s="76"/>
      <c r="AA266" s="27">
        <f t="shared" si="174"/>
        <v>0</v>
      </c>
      <c r="AB266" s="76"/>
      <c r="AC266" s="76"/>
      <c r="AD266" s="76"/>
      <c r="AE266" s="27">
        <f t="shared" si="175"/>
        <v>0</v>
      </c>
      <c r="AF266" s="27">
        <f t="shared" si="167"/>
        <v>0</v>
      </c>
      <c r="AG266" s="77">
        <f t="shared" si="176"/>
        <v>0</v>
      </c>
      <c r="AH266" s="7"/>
    </row>
    <row r="267" spans="2:42">
      <c r="B267" s="137" t="s">
        <v>19</v>
      </c>
      <c r="C267" s="137"/>
      <c r="D267" s="134">
        <f t="shared" si="168"/>
        <v>0</v>
      </c>
      <c r="E267" s="135"/>
      <c r="F267" s="134">
        <f t="shared" si="169"/>
        <v>0</v>
      </c>
      <c r="G267" s="135"/>
      <c r="H267" s="134">
        <f t="shared" si="170"/>
        <v>0</v>
      </c>
      <c r="I267" s="135"/>
      <c r="J267" s="134">
        <f t="shared" si="171"/>
        <v>0</v>
      </c>
      <c r="K267" s="135"/>
      <c r="L267" s="134">
        <f t="shared" si="172"/>
        <v>0</v>
      </c>
      <c r="M267" s="135"/>
      <c r="N267" s="134">
        <f t="shared" si="173"/>
        <v>0</v>
      </c>
      <c r="O267" s="135"/>
      <c r="P267" s="134">
        <f t="shared" si="177"/>
        <v>0</v>
      </c>
      <c r="Q267" s="135"/>
      <c r="R267" s="7"/>
      <c r="W267" s="29" t="s">
        <v>19</v>
      </c>
      <c r="X267" s="76"/>
      <c r="Y267" s="76"/>
      <c r="Z267" s="76"/>
      <c r="AA267" s="27">
        <f t="shared" si="174"/>
        <v>0</v>
      </c>
      <c r="AB267" s="76"/>
      <c r="AC267" s="76"/>
      <c r="AD267" s="76"/>
      <c r="AE267" s="27">
        <f t="shared" si="175"/>
        <v>0</v>
      </c>
      <c r="AF267" s="27">
        <f t="shared" si="167"/>
        <v>0</v>
      </c>
      <c r="AG267" s="77">
        <f t="shared" si="176"/>
        <v>0</v>
      </c>
      <c r="AH267" s="7"/>
    </row>
    <row r="268" spans="2:42">
      <c r="B268" s="137" t="s">
        <v>20</v>
      </c>
      <c r="C268" s="137"/>
      <c r="D268" s="134">
        <f t="shared" si="168"/>
        <v>0</v>
      </c>
      <c r="E268" s="135"/>
      <c r="F268" s="134">
        <f t="shared" si="169"/>
        <v>0</v>
      </c>
      <c r="G268" s="135"/>
      <c r="H268" s="134">
        <f t="shared" si="170"/>
        <v>0</v>
      </c>
      <c r="I268" s="135"/>
      <c r="J268" s="134">
        <f t="shared" si="171"/>
        <v>0</v>
      </c>
      <c r="K268" s="135"/>
      <c r="L268" s="134">
        <f t="shared" si="172"/>
        <v>0</v>
      </c>
      <c r="M268" s="135"/>
      <c r="N268" s="134">
        <f t="shared" si="173"/>
        <v>0</v>
      </c>
      <c r="O268" s="135"/>
      <c r="P268" s="134">
        <f t="shared" si="177"/>
        <v>0</v>
      </c>
      <c r="Q268" s="135"/>
      <c r="R268" s="7"/>
      <c r="W268" s="29" t="s">
        <v>20</v>
      </c>
      <c r="X268" s="76"/>
      <c r="Y268" s="76"/>
      <c r="Z268" s="76"/>
      <c r="AA268" s="27">
        <f t="shared" si="174"/>
        <v>0</v>
      </c>
      <c r="AB268" s="76"/>
      <c r="AC268" s="76"/>
      <c r="AD268" s="76"/>
      <c r="AE268" s="27">
        <f t="shared" si="175"/>
        <v>0</v>
      </c>
      <c r="AF268" s="27">
        <f t="shared" si="167"/>
        <v>0</v>
      </c>
      <c r="AG268" s="77">
        <f t="shared" si="176"/>
        <v>0</v>
      </c>
      <c r="AH268" s="7"/>
    </row>
    <row r="269" spans="2:42">
      <c r="B269" s="142" t="s">
        <v>21</v>
      </c>
      <c r="C269" s="142"/>
      <c r="D269" s="134">
        <f>+SUM(D270:E274)</f>
        <v>0</v>
      </c>
      <c r="E269" s="135"/>
      <c r="F269" s="134">
        <f>+SUM(F270:G274)</f>
        <v>0</v>
      </c>
      <c r="G269" s="135"/>
      <c r="H269" s="134">
        <f>+SUM(H270:I274)</f>
        <v>0</v>
      </c>
      <c r="I269" s="135"/>
      <c r="J269" s="134">
        <f t="shared" si="171"/>
        <v>0</v>
      </c>
      <c r="K269" s="135"/>
      <c r="L269" s="134">
        <f>+SUM(L270:M274)</f>
        <v>0</v>
      </c>
      <c r="M269" s="135"/>
      <c r="N269" s="134">
        <f>+SUM(N270:O274)</f>
        <v>0</v>
      </c>
      <c r="O269" s="135"/>
      <c r="P269" s="134">
        <f t="shared" si="177"/>
        <v>0</v>
      </c>
      <c r="Q269" s="135"/>
      <c r="R269" s="7"/>
      <c r="W269" s="32" t="s">
        <v>21</v>
      </c>
      <c r="X269" s="27">
        <f>SUM(X270:X274)</f>
        <v>0</v>
      </c>
      <c r="Y269" s="27">
        <f>SUM(Y270:Y274)</f>
        <v>0</v>
      </c>
      <c r="Z269" s="27">
        <f>SUM(Z270:Z274)</f>
        <v>0</v>
      </c>
      <c r="AA269" s="27">
        <f t="shared" si="174"/>
        <v>0</v>
      </c>
      <c r="AB269" s="27">
        <f>SUM(AB270:AB274)</f>
        <v>0</v>
      </c>
      <c r="AC269" s="27">
        <f>SUM(AC270:AC274)</f>
        <v>0</v>
      </c>
      <c r="AD269" s="27">
        <f>SUM(AD270:AD274)</f>
        <v>0</v>
      </c>
      <c r="AE269" s="27">
        <f t="shared" si="175"/>
        <v>0</v>
      </c>
      <c r="AF269" s="27">
        <f t="shared" si="167"/>
        <v>0</v>
      </c>
      <c r="AG269" s="77">
        <f t="shared" si="176"/>
        <v>0</v>
      </c>
      <c r="AH269" s="7"/>
    </row>
    <row r="270" spans="2:42">
      <c r="B270" s="133" t="s">
        <v>22</v>
      </c>
      <c r="C270" s="133"/>
      <c r="D270" s="134">
        <f t="shared" ref="D270:D275" si="179">ROUND(X270*$C$256,0)</f>
        <v>0</v>
      </c>
      <c r="E270" s="135"/>
      <c r="F270" s="134">
        <f t="shared" ref="F270:F275" si="180">ROUND(Y270*$C$256,0)</f>
        <v>0</v>
      </c>
      <c r="G270" s="135"/>
      <c r="H270" s="134">
        <f t="shared" ref="H270:H275" si="181">ROUND(Z270*$C$256,0)</f>
        <v>0</v>
      </c>
      <c r="I270" s="135"/>
      <c r="J270" s="134">
        <f t="shared" si="171"/>
        <v>0</v>
      </c>
      <c r="K270" s="135"/>
      <c r="L270" s="134">
        <f t="shared" ref="L270:L275" si="182">ROUND(AE270*$C$256,0)</f>
        <v>0</v>
      </c>
      <c r="M270" s="135"/>
      <c r="N270" s="134">
        <f t="shared" ref="N270:N275" si="183">ROUND(AF270*$C$256,0)</f>
        <v>0</v>
      </c>
      <c r="O270" s="135"/>
      <c r="P270" s="134">
        <f t="shared" si="177"/>
        <v>0</v>
      </c>
      <c r="Q270" s="135"/>
      <c r="R270" s="7"/>
      <c r="W270" s="26" t="s">
        <v>22</v>
      </c>
      <c r="X270" s="76"/>
      <c r="Y270" s="76"/>
      <c r="Z270" s="76"/>
      <c r="AA270" s="27">
        <f t="shared" si="174"/>
        <v>0</v>
      </c>
      <c r="AB270" s="76"/>
      <c r="AC270" s="76"/>
      <c r="AD270" s="76"/>
      <c r="AE270" s="27">
        <f t="shared" si="175"/>
        <v>0</v>
      </c>
      <c r="AF270" s="27">
        <f t="shared" si="167"/>
        <v>0</v>
      </c>
      <c r="AG270" s="77">
        <f t="shared" si="176"/>
        <v>0</v>
      </c>
      <c r="AH270" s="7"/>
    </row>
    <row r="271" spans="2:42">
      <c r="B271" s="137" t="s">
        <v>23</v>
      </c>
      <c r="C271" s="137"/>
      <c r="D271" s="134">
        <f t="shared" si="179"/>
        <v>0</v>
      </c>
      <c r="E271" s="135"/>
      <c r="F271" s="134">
        <f t="shared" si="180"/>
        <v>0</v>
      </c>
      <c r="G271" s="135"/>
      <c r="H271" s="134">
        <f t="shared" si="181"/>
        <v>0</v>
      </c>
      <c r="I271" s="135"/>
      <c r="J271" s="134">
        <f t="shared" si="171"/>
        <v>0</v>
      </c>
      <c r="K271" s="135"/>
      <c r="L271" s="134">
        <f t="shared" si="182"/>
        <v>0</v>
      </c>
      <c r="M271" s="135"/>
      <c r="N271" s="134">
        <f t="shared" si="183"/>
        <v>0</v>
      </c>
      <c r="O271" s="135"/>
      <c r="P271" s="134">
        <f t="shared" si="177"/>
        <v>0</v>
      </c>
      <c r="Q271" s="135"/>
      <c r="R271" s="7"/>
      <c r="W271" s="29" t="s">
        <v>23</v>
      </c>
      <c r="X271" s="76"/>
      <c r="Y271" s="76"/>
      <c r="Z271" s="76"/>
      <c r="AA271" s="27">
        <f t="shared" si="174"/>
        <v>0</v>
      </c>
      <c r="AB271" s="76"/>
      <c r="AC271" s="76"/>
      <c r="AD271" s="76"/>
      <c r="AE271" s="27">
        <f t="shared" si="175"/>
        <v>0</v>
      </c>
      <c r="AF271" s="27">
        <f t="shared" si="167"/>
        <v>0</v>
      </c>
      <c r="AG271" s="77">
        <f t="shared" si="176"/>
        <v>0</v>
      </c>
      <c r="AH271" s="7"/>
    </row>
    <row r="272" spans="2:42">
      <c r="B272" s="133" t="s">
        <v>15</v>
      </c>
      <c r="C272" s="133"/>
      <c r="D272" s="134">
        <f t="shared" si="179"/>
        <v>0</v>
      </c>
      <c r="E272" s="135"/>
      <c r="F272" s="134">
        <f t="shared" si="180"/>
        <v>0</v>
      </c>
      <c r="G272" s="135"/>
      <c r="H272" s="134">
        <f t="shared" si="181"/>
        <v>0</v>
      </c>
      <c r="I272" s="135"/>
      <c r="J272" s="134">
        <f t="shared" si="171"/>
        <v>0</v>
      </c>
      <c r="K272" s="135"/>
      <c r="L272" s="134">
        <f t="shared" si="182"/>
        <v>0</v>
      </c>
      <c r="M272" s="135"/>
      <c r="N272" s="134">
        <f t="shared" si="183"/>
        <v>0</v>
      </c>
      <c r="O272" s="135"/>
      <c r="P272" s="134">
        <f t="shared" si="177"/>
        <v>0</v>
      </c>
      <c r="Q272" s="135"/>
      <c r="R272" s="7"/>
      <c r="W272" s="26" t="s">
        <v>15</v>
      </c>
      <c r="X272" s="76"/>
      <c r="Y272" s="76"/>
      <c r="Z272" s="76"/>
      <c r="AA272" s="27">
        <f t="shared" si="174"/>
        <v>0</v>
      </c>
      <c r="AB272" s="76"/>
      <c r="AC272" s="76"/>
      <c r="AD272" s="76"/>
      <c r="AE272" s="27">
        <f t="shared" si="175"/>
        <v>0</v>
      </c>
      <c r="AF272" s="27">
        <f t="shared" si="167"/>
        <v>0</v>
      </c>
      <c r="AG272" s="77">
        <f t="shared" si="176"/>
        <v>0</v>
      </c>
      <c r="AH272" s="7"/>
    </row>
    <row r="273" spans="2:34">
      <c r="B273" s="133" t="s">
        <v>19</v>
      </c>
      <c r="C273" s="133"/>
      <c r="D273" s="134">
        <f t="shared" si="179"/>
        <v>0</v>
      </c>
      <c r="E273" s="135"/>
      <c r="F273" s="134">
        <f t="shared" si="180"/>
        <v>0</v>
      </c>
      <c r="G273" s="135"/>
      <c r="H273" s="134">
        <f t="shared" si="181"/>
        <v>0</v>
      </c>
      <c r="I273" s="135"/>
      <c r="J273" s="134">
        <f t="shared" si="171"/>
        <v>0</v>
      </c>
      <c r="K273" s="135"/>
      <c r="L273" s="134">
        <f t="shared" si="182"/>
        <v>0</v>
      </c>
      <c r="M273" s="135"/>
      <c r="N273" s="134">
        <f t="shared" si="183"/>
        <v>0</v>
      </c>
      <c r="O273" s="135"/>
      <c r="P273" s="134">
        <f t="shared" si="177"/>
        <v>0</v>
      </c>
      <c r="Q273" s="135"/>
      <c r="R273" s="7"/>
      <c r="W273" s="26" t="s">
        <v>19</v>
      </c>
      <c r="X273" s="76"/>
      <c r="Y273" s="76"/>
      <c r="Z273" s="76"/>
      <c r="AA273" s="27">
        <f t="shared" si="174"/>
        <v>0</v>
      </c>
      <c r="AB273" s="76"/>
      <c r="AC273" s="76"/>
      <c r="AD273" s="76"/>
      <c r="AE273" s="27">
        <f t="shared" si="175"/>
        <v>0</v>
      </c>
      <c r="AF273" s="27">
        <f t="shared" si="167"/>
        <v>0</v>
      </c>
      <c r="AG273" s="77">
        <f t="shared" si="176"/>
        <v>0</v>
      </c>
      <c r="AH273" s="7"/>
    </row>
    <row r="274" spans="2:34">
      <c r="B274" s="137" t="s">
        <v>20</v>
      </c>
      <c r="C274" s="137"/>
      <c r="D274" s="134">
        <f t="shared" si="179"/>
        <v>0</v>
      </c>
      <c r="E274" s="135"/>
      <c r="F274" s="134">
        <f t="shared" si="180"/>
        <v>0</v>
      </c>
      <c r="G274" s="135"/>
      <c r="H274" s="134">
        <f t="shared" si="181"/>
        <v>0</v>
      </c>
      <c r="I274" s="135"/>
      <c r="J274" s="134">
        <f t="shared" si="171"/>
        <v>0</v>
      </c>
      <c r="K274" s="135"/>
      <c r="L274" s="134">
        <f t="shared" si="182"/>
        <v>0</v>
      </c>
      <c r="M274" s="135"/>
      <c r="N274" s="134">
        <f t="shared" si="183"/>
        <v>0</v>
      </c>
      <c r="O274" s="135"/>
      <c r="P274" s="134">
        <f t="shared" si="177"/>
        <v>0</v>
      </c>
      <c r="Q274" s="135"/>
      <c r="R274" s="7"/>
      <c r="W274" s="29" t="s">
        <v>20</v>
      </c>
      <c r="X274" s="76"/>
      <c r="Y274" s="76"/>
      <c r="Z274" s="76"/>
      <c r="AA274" s="27">
        <f t="shared" si="174"/>
        <v>0</v>
      </c>
      <c r="AB274" s="76"/>
      <c r="AC274" s="76"/>
      <c r="AD274" s="76"/>
      <c r="AE274" s="27">
        <f t="shared" si="175"/>
        <v>0</v>
      </c>
      <c r="AF274" s="27">
        <f t="shared" si="167"/>
        <v>0</v>
      </c>
      <c r="AG274" s="77">
        <f t="shared" si="176"/>
        <v>0</v>
      </c>
      <c r="AH274" s="7"/>
    </row>
    <row r="275" spans="2:34">
      <c r="B275" s="133" t="s">
        <v>24</v>
      </c>
      <c r="C275" s="133"/>
      <c r="D275" s="134">
        <f t="shared" si="179"/>
        <v>43818166</v>
      </c>
      <c r="E275" s="135"/>
      <c r="F275" s="134">
        <f t="shared" si="180"/>
        <v>1109445</v>
      </c>
      <c r="G275" s="135"/>
      <c r="H275" s="134">
        <f t="shared" si="181"/>
        <v>1</v>
      </c>
      <c r="I275" s="135"/>
      <c r="J275" s="134">
        <f t="shared" si="171"/>
        <v>44927610</v>
      </c>
      <c r="K275" s="135"/>
      <c r="L275" s="134">
        <f t="shared" si="182"/>
        <v>42276868</v>
      </c>
      <c r="M275" s="135"/>
      <c r="N275" s="134">
        <f t="shared" si="183"/>
        <v>1875383</v>
      </c>
      <c r="O275" s="135"/>
      <c r="P275" s="134">
        <f t="shared" si="177"/>
        <v>2650742</v>
      </c>
      <c r="Q275" s="135"/>
      <c r="R275" s="7"/>
      <c r="W275" s="26" t="s">
        <v>24</v>
      </c>
      <c r="X275" s="72">
        <v>43818166</v>
      </c>
      <c r="Y275" s="72">
        <v>1109445</v>
      </c>
      <c r="Z275" s="72">
        <v>1</v>
      </c>
      <c r="AA275" s="27">
        <f t="shared" si="174"/>
        <v>44927610</v>
      </c>
      <c r="AB275" s="72">
        <v>40401485</v>
      </c>
      <c r="AC275" s="72">
        <v>1875383</v>
      </c>
      <c r="AD275" s="72">
        <v>0</v>
      </c>
      <c r="AE275" s="27">
        <f t="shared" si="175"/>
        <v>42276868</v>
      </c>
      <c r="AF275" s="27">
        <f t="shared" si="167"/>
        <v>1875383</v>
      </c>
      <c r="AG275" s="77">
        <f t="shared" si="176"/>
        <v>2650742</v>
      </c>
      <c r="AH275" s="7"/>
    </row>
    <row r="276" spans="2:34">
      <c r="B276" s="143" t="s">
        <v>25</v>
      </c>
      <c r="C276" s="144"/>
      <c r="D276" s="134">
        <f>+D259+D269+D275</f>
        <v>61114507</v>
      </c>
      <c r="E276" s="135"/>
      <c r="F276" s="134">
        <f>+F259+F269+F275</f>
        <v>1109445</v>
      </c>
      <c r="G276" s="135"/>
      <c r="H276" s="134">
        <f>+H259+H269+H275</f>
        <v>674672</v>
      </c>
      <c r="I276" s="135"/>
      <c r="J276" s="134">
        <f>+D276+F276-H276</f>
        <v>61549280</v>
      </c>
      <c r="K276" s="135"/>
      <c r="L276" s="134">
        <f>+L259+L269+L275</f>
        <v>58398146</v>
      </c>
      <c r="M276" s="135"/>
      <c r="N276" s="134">
        <f>+N259+N269+N275</f>
        <v>1945828</v>
      </c>
      <c r="O276" s="135"/>
      <c r="P276" s="134">
        <f>+J276-L276</f>
        <v>3151134</v>
      </c>
      <c r="Q276" s="135"/>
      <c r="R276" s="7"/>
      <c r="W276" s="33" t="s">
        <v>25</v>
      </c>
      <c r="X276" s="27">
        <f t="shared" ref="X276:AD276" si="184">+X259+X269+X275</f>
        <v>61114507</v>
      </c>
      <c r="Y276" s="27">
        <f t="shared" si="184"/>
        <v>1109445</v>
      </c>
      <c r="Z276" s="27">
        <f t="shared" si="184"/>
        <v>674672</v>
      </c>
      <c r="AA276" s="27">
        <f t="shared" si="184"/>
        <v>61549280</v>
      </c>
      <c r="AB276" s="27">
        <f t="shared" si="184"/>
        <v>56452318</v>
      </c>
      <c r="AC276" s="27">
        <f t="shared" si="184"/>
        <v>1945828</v>
      </c>
      <c r="AD276" s="27">
        <f t="shared" si="184"/>
        <v>0</v>
      </c>
      <c r="AE276" s="27">
        <f>AB276+AC276-AD276</f>
        <v>58398146</v>
      </c>
      <c r="AF276" s="27">
        <f t="shared" si="167"/>
        <v>1945828</v>
      </c>
      <c r="AG276" s="27">
        <f>+AA276-AE276</f>
        <v>3151134</v>
      </c>
      <c r="AH276" s="7"/>
    </row>
    <row r="277" spans="2:34">
      <c r="B277" s="8"/>
      <c r="C277" s="9"/>
      <c r="D277" s="9"/>
      <c r="E277" s="9"/>
      <c r="F277" s="9"/>
      <c r="G277" s="9"/>
      <c r="H277" s="9"/>
      <c r="I277" s="9"/>
      <c r="J277" s="9"/>
      <c r="K277" s="9"/>
      <c r="L277" s="10"/>
      <c r="M277" s="10"/>
      <c r="N277" s="10"/>
      <c r="O277" s="10"/>
      <c r="P277" s="11"/>
      <c r="Q277" s="11"/>
      <c r="R277" s="11"/>
      <c r="W277" s="8"/>
      <c r="X277" s="9"/>
      <c r="Y277" s="9"/>
      <c r="Z277" s="9"/>
      <c r="AA277" s="9"/>
      <c r="AB277" s="9"/>
      <c r="AC277" s="9"/>
      <c r="AD277" s="9"/>
      <c r="AE277" s="10"/>
      <c r="AF277" s="10"/>
      <c r="AG277" s="11"/>
      <c r="AH277" s="11"/>
    </row>
    <row r="278" spans="2:34">
      <c r="C278" s="12"/>
      <c r="D278" s="13"/>
      <c r="E278" s="13"/>
      <c r="F278" s="13"/>
      <c r="G278" s="13"/>
      <c r="H278" s="13"/>
      <c r="I278" s="13"/>
      <c r="J278" s="13"/>
      <c r="K278" s="197" t="s">
        <v>415</v>
      </c>
      <c r="L278" s="197"/>
      <c r="M278" s="197"/>
      <c r="N278" s="104"/>
      <c r="O278" s="104"/>
      <c r="R278" s="100"/>
      <c r="X278" s="13"/>
      <c r="Y278" s="13"/>
      <c r="Z278" s="13"/>
      <c r="AA278" s="13"/>
      <c r="AB278" s="13"/>
      <c r="AC278" s="13"/>
      <c r="AD278" s="101"/>
      <c r="AE278" s="112" t="s">
        <v>414</v>
      </c>
      <c r="AF278" s="100"/>
      <c r="AG278" s="97" t="s">
        <v>406</v>
      </c>
      <c r="AH278" s="98">
        <f>+AF276+AF279</f>
        <v>1945828</v>
      </c>
    </row>
    <row r="279" spans="2:34">
      <c r="C279" s="12"/>
      <c r="D279" s="13"/>
      <c r="E279" s="13"/>
      <c r="F279" s="13"/>
      <c r="G279" s="13"/>
      <c r="H279" s="13"/>
      <c r="I279" s="13"/>
      <c r="J279" s="13"/>
      <c r="K279" s="105"/>
      <c r="L279" s="194" t="s">
        <v>410</v>
      </c>
      <c r="M279" s="195"/>
      <c r="N279" s="134">
        <f>ROUND(AF279*$C$256,0)</f>
        <v>0</v>
      </c>
      <c r="O279" s="135"/>
      <c r="R279" s="100"/>
      <c r="X279" s="13"/>
      <c r="Y279" s="13"/>
      <c r="Z279" s="13"/>
      <c r="AA279" s="13"/>
      <c r="AB279" s="13"/>
      <c r="AC279" s="13"/>
      <c r="AD279" s="13"/>
      <c r="AE279" s="102" t="s">
        <v>409</v>
      </c>
      <c r="AF279" s="80"/>
      <c r="AG279" s="97" t="s">
        <v>407</v>
      </c>
      <c r="AH279" s="80">
        <v>1945828</v>
      </c>
    </row>
    <row r="280" spans="2:34">
      <c r="C280" s="12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R280" s="103"/>
      <c r="X280" s="13"/>
      <c r="Y280" s="13"/>
      <c r="Z280" s="13"/>
      <c r="AA280" s="13"/>
      <c r="AB280" s="13"/>
      <c r="AC280" s="13"/>
      <c r="AD280" s="13"/>
      <c r="AE280" s="13"/>
      <c r="AG280" s="97" t="s">
        <v>408</v>
      </c>
      <c r="AH280" s="99" t="str">
        <f>+IF(AH278=AH279,"OK",AH278-AH279)</f>
        <v>OK</v>
      </c>
    </row>
    <row r="281" spans="2:34">
      <c r="C281" s="12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2:34" ht="16.5">
      <c r="B282" s="14" t="s">
        <v>26</v>
      </c>
      <c r="C282" s="15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R282" s="1" t="s">
        <v>0</v>
      </c>
      <c r="W282" s="14" t="s">
        <v>26</v>
      </c>
      <c r="X282" s="13"/>
      <c r="Y282" s="13"/>
      <c r="Z282" s="13"/>
      <c r="AA282" s="13"/>
      <c r="AB282" s="13"/>
      <c r="AC282" s="13"/>
      <c r="AE282" s="1" t="s">
        <v>0</v>
      </c>
    </row>
    <row r="283" spans="2:34" ht="13.5" customHeight="1">
      <c r="B283" s="130" t="s">
        <v>5</v>
      </c>
      <c r="C283" s="130"/>
      <c r="D283" s="130" t="s">
        <v>27</v>
      </c>
      <c r="E283" s="130"/>
      <c r="F283" s="130" t="s">
        <v>28</v>
      </c>
      <c r="G283" s="130"/>
      <c r="H283" s="130" t="s">
        <v>29</v>
      </c>
      <c r="I283" s="130"/>
      <c r="J283" s="130" t="s">
        <v>30</v>
      </c>
      <c r="K283" s="130"/>
      <c r="L283" s="130" t="s">
        <v>31</v>
      </c>
      <c r="M283" s="130"/>
      <c r="N283" s="130" t="s">
        <v>32</v>
      </c>
      <c r="O283" s="130"/>
      <c r="P283" s="130" t="s">
        <v>33</v>
      </c>
      <c r="Q283" s="130"/>
      <c r="R283" s="130" t="s">
        <v>34</v>
      </c>
      <c r="W283" s="130" t="s">
        <v>5</v>
      </c>
      <c r="X283" s="206" t="s">
        <v>27</v>
      </c>
      <c r="Y283" s="206" t="s">
        <v>28</v>
      </c>
      <c r="Z283" s="206" t="s">
        <v>29</v>
      </c>
      <c r="AA283" s="206" t="s">
        <v>30</v>
      </c>
      <c r="AB283" s="204" t="s">
        <v>31</v>
      </c>
      <c r="AC283" s="206" t="s">
        <v>32</v>
      </c>
      <c r="AD283" s="206" t="s">
        <v>33</v>
      </c>
      <c r="AE283" s="130" t="s">
        <v>34</v>
      </c>
    </row>
    <row r="284" spans="2:34"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W284" s="130"/>
      <c r="X284" s="206"/>
      <c r="Y284" s="206"/>
      <c r="Z284" s="206"/>
      <c r="AA284" s="206"/>
      <c r="AB284" s="205"/>
      <c r="AC284" s="206"/>
      <c r="AD284" s="206"/>
      <c r="AE284" s="130"/>
    </row>
    <row r="285" spans="2:34" ht="13.5" customHeight="1">
      <c r="B285" s="145" t="s">
        <v>11</v>
      </c>
      <c r="C285" s="146"/>
      <c r="D285" s="169">
        <f>+SUM(D286:E294)</f>
        <v>0</v>
      </c>
      <c r="E285" s="170"/>
      <c r="F285" s="169">
        <f>+SUM(F286:G294)</f>
        <v>0</v>
      </c>
      <c r="G285" s="170"/>
      <c r="H285" s="169">
        <f>+SUM(H286:I294)</f>
        <v>0</v>
      </c>
      <c r="I285" s="170"/>
      <c r="J285" s="169">
        <f>+SUM(J286:K294)</f>
        <v>0</v>
      </c>
      <c r="K285" s="170"/>
      <c r="L285" s="169">
        <f>+SUM(L286:M294)</f>
        <v>0</v>
      </c>
      <c r="M285" s="170"/>
      <c r="N285" s="169">
        <f>+SUM(N286:O294)</f>
        <v>0</v>
      </c>
      <c r="O285" s="170"/>
      <c r="P285" s="134">
        <f>+SUM(P286:Q294)</f>
        <v>0</v>
      </c>
      <c r="Q285" s="135"/>
      <c r="R285" s="23">
        <f t="shared" ref="R285:R302" si="185">+SUM(D285:Q285)</f>
        <v>0</v>
      </c>
      <c r="W285" s="34" t="s">
        <v>11</v>
      </c>
      <c r="X285" s="35">
        <v>0</v>
      </c>
      <c r="Y285" s="35"/>
      <c r="Z285" s="35"/>
      <c r="AA285" s="35"/>
      <c r="AB285" s="35"/>
      <c r="AC285" s="35"/>
      <c r="AD285" s="27"/>
      <c r="AE285" s="23">
        <f>SUM(X285:AD285)</f>
        <v>0</v>
      </c>
    </row>
    <row r="286" spans="2:34">
      <c r="B286" s="137" t="s">
        <v>22</v>
      </c>
      <c r="C286" s="137"/>
      <c r="D286" s="134">
        <f t="shared" ref="D286:D294" si="186">ROUND(X286*$C$256,0)</f>
        <v>0</v>
      </c>
      <c r="E286" s="135"/>
      <c r="F286" s="134">
        <f t="shared" ref="F286:F294" si="187">ROUND(Y286*$C$256,0)</f>
        <v>0</v>
      </c>
      <c r="G286" s="135"/>
      <c r="H286" s="134">
        <f t="shared" ref="H286:H294" si="188">ROUND(Z286*$C$256,0)</f>
        <v>0</v>
      </c>
      <c r="I286" s="135"/>
      <c r="J286" s="134">
        <f t="shared" ref="J286:J294" si="189">ROUND(AA286*$C$256,0)</f>
        <v>0</v>
      </c>
      <c r="K286" s="135"/>
      <c r="L286" s="134">
        <f t="shared" ref="L286:L294" si="190">ROUND(AB286*$C$256,0)</f>
        <v>0</v>
      </c>
      <c r="M286" s="135"/>
      <c r="N286" s="134">
        <f t="shared" ref="N286:N294" si="191">ROUND(AC286*$C$256,0)</f>
        <v>0</v>
      </c>
      <c r="O286" s="135"/>
      <c r="P286" s="134">
        <f t="shared" ref="P286:P294" si="192">ROUND(AD286*$C$256,0)</f>
        <v>0</v>
      </c>
      <c r="Q286" s="135"/>
      <c r="R286" s="23">
        <f t="shared" si="185"/>
        <v>0</v>
      </c>
      <c r="W286" s="29" t="s">
        <v>22</v>
      </c>
      <c r="X286" s="27">
        <v>0</v>
      </c>
      <c r="Y286" s="27"/>
      <c r="Z286" s="27"/>
      <c r="AA286" s="27"/>
      <c r="AB286" s="27"/>
      <c r="AC286" s="27"/>
      <c r="AD286" s="27"/>
      <c r="AE286" s="23">
        <f t="shared" ref="AE286:AE302" si="193">SUM(X286:AD286)</f>
        <v>0</v>
      </c>
    </row>
    <row r="287" spans="2:34">
      <c r="B287" s="137" t="s">
        <v>13</v>
      </c>
      <c r="C287" s="137"/>
      <c r="D287" s="134">
        <f t="shared" si="186"/>
        <v>0</v>
      </c>
      <c r="E287" s="135"/>
      <c r="F287" s="134">
        <f t="shared" si="187"/>
        <v>0</v>
      </c>
      <c r="G287" s="135"/>
      <c r="H287" s="134">
        <f t="shared" si="188"/>
        <v>0</v>
      </c>
      <c r="I287" s="135"/>
      <c r="J287" s="134">
        <f t="shared" si="189"/>
        <v>0</v>
      </c>
      <c r="K287" s="135"/>
      <c r="L287" s="134">
        <f t="shared" si="190"/>
        <v>0</v>
      </c>
      <c r="M287" s="135"/>
      <c r="N287" s="134">
        <f t="shared" si="191"/>
        <v>0</v>
      </c>
      <c r="O287" s="135"/>
      <c r="P287" s="134">
        <f t="shared" si="192"/>
        <v>0</v>
      </c>
      <c r="Q287" s="135"/>
      <c r="R287" s="23">
        <f t="shared" si="185"/>
        <v>0</v>
      </c>
      <c r="W287" s="29" t="s">
        <v>13</v>
      </c>
      <c r="X287" s="27">
        <v>0</v>
      </c>
      <c r="Y287" s="27"/>
      <c r="Z287" s="27"/>
      <c r="AA287" s="27"/>
      <c r="AB287" s="27"/>
      <c r="AC287" s="27"/>
      <c r="AD287" s="27"/>
      <c r="AE287" s="23">
        <f t="shared" si="193"/>
        <v>0</v>
      </c>
    </row>
    <row r="288" spans="2:34">
      <c r="B288" s="133" t="s">
        <v>14</v>
      </c>
      <c r="C288" s="133"/>
      <c r="D288" s="134">
        <f t="shared" si="186"/>
        <v>0</v>
      </c>
      <c r="E288" s="135"/>
      <c r="F288" s="134">
        <f t="shared" si="187"/>
        <v>0</v>
      </c>
      <c r="G288" s="135"/>
      <c r="H288" s="134">
        <f t="shared" si="188"/>
        <v>0</v>
      </c>
      <c r="I288" s="135"/>
      <c r="J288" s="134">
        <f t="shared" si="189"/>
        <v>0</v>
      </c>
      <c r="K288" s="135"/>
      <c r="L288" s="134">
        <f t="shared" si="190"/>
        <v>0</v>
      </c>
      <c r="M288" s="135"/>
      <c r="N288" s="134">
        <f t="shared" si="191"/>
        <v>0</v>
      </c>
      <c r="O288" s="135"/>
      <c r="P288" s="134">
        <f t="shared" si="192"/>
        <v>0</v>
      </c>
      <c r="Q288" s="135"/>
      <c r="R288" s="23">
        <f t="shared" si="185"/>
        <v>0</v>
      </c>
      <c r="W288" s="26" t="s">
        <v>14</v>
      </c>
      <c r="X288" s="27">
        <v>0</v>
      </c>
      <c r="Y288" s="27"/>
      <c r="Z288" s="27"/>
      <c r="AA288" s="27"/>
      <c r="AB288" s="27"/>
      <c r="AC288" s="27"/>
      <c r="AD288" s="27"/>
      <c r="AE288" s="23">
        <f t="shared" si="193"/>
        <v>0</v>
      </c>
    </row>
    <row r="289" spans="2:31">
      <c r="B289" s="137" t="s">
        <v>15</v>
      </c>
      <c r="C289" s="137"/>
      <c r="D289" s="134">
        <f t="shared" si="186"/>
        <v>0</v>
      </c>
      <c r="E289" s="135"/>
      <c r="F289" s="134">
        <f t="shared" si="187"/>
        <v>0</v>
      </c>
      <c r="G289" s="135"/>
      <c r="H289" s="134">
        <f t="shared" si="188"/>
        <v>0</v>
      </c>
      <c r="I289" s="135"/>
      <c r="J289" s="134">
        <f t="shared" si="189"/>
        <v>0</v>
      </c>
      <c r="K289" s="135"/>
      <c r="L289" s="134">
        <f t="shared" si="190"/>
        <v>0</v>
      </c>
      <c r="M289" s="135"/>
      <c r="N289" s="134">
        <f t="shared" si="191"/>
        <v>0</v>
      </c>
      <c r="O289" s="135"/>
      <c r="P289" s="134">
        <f t="shared" si="192"/>
        <v>0</v>
      </c>
      <c r="Q289" s="135"/>
      <c r="R289" s="23">
        <f t="shared" si="185"/>
        <v>0</v>
      </c>
      <c r="W289" s="29" t="s">
        <v>15</v>
      </c>
      <c r="X289" s="27">
        <v>0</v>
      </c>
      <c r="Y289" s="27"/>
      <c r="Z289" s="27"/>
      <c r="AA289" s="27"/>
      <c r="AB289" s="27"/>
      <c r="AC289" s="27"/>
      <c r="AD289" s="27"/>
      <c r="AE289" s="23">
        <f t="shared" si="193"/>
        <v>0</v>
      </c>
    </row>
    <row r="290" spans="2:31">
      <c r="B290" s="141" t="s">
        <v>16</v>
      </c>
      <c r="C290" s="141"/>
      <c r="D290" s="134">
        <f t="shared" si="186"/>
        <v>0</v>
      </c>
      <c r="E290" s="135"/>
      <c r="F290" s="134">
        <f t="shared" si="187"/>
        <v>0</v>
      </c>
      <c r="G290" s="135"/>
      <c r="H290" s="134">
        <f t="shared" si="188"/>
        <v>0</v>
      </c>
      <c r="I290" s="135"/>
      <c r="J290" s="134">
        <f t="shared" si="189"/>
        <v>0</v>
      </c>
      <c r="K290" s="135"/>
      <c r="L290" s="134">
        <f t="shared" si="190"/>
        <v>0</v>
      </c>
      <c r="M290" s="135"/>
      <c r="N290" s="134">
        <f t="shared" si="191"/>
        <v>0</v>
      </c>
      <c r="O290" s="135"/>
      <c r="P290" s="134">
        <f t="shared" si="192"/>
        <v>0</v>
      </c>
      <c r="Q290" s="135"/>
      <c r="R290" s="23">
        <f t="shared" si="185"/>
        <v>0</v>
      </c>
      <c r="W290" s="31" t="s">
        <v>16</v>
      </c>
      <c r="X290" s="27">
        <v>0</v>
      </c>
      <c r="Y290" s="27"/>
      <c r="Z290" s="27"/>
      <c r="AA290" s="27"/>
      <c r="AB290" s="27"/>
      <c r="AC290" s="27"/>
      <c r="AD290" s="27"/>
      <c r="AE290" s="23">
        <f t="shared" si="193"/>
        <v>0</v>
      </c>
    </row>
    <row r="291" spans="2:31">
      <c r="B291" s="140" t="s">
        <v>17</v>
      </c>
      <c r="C291" s="140"/>
      <c r="D291" s="134">
        <f t="shared" si="186"/>
        <v>0</v>
      </c>
      <c r="E291" s="135"/>
      <c r="F291" s="134">
        <f t="shared" si="187"/>
        <v>0</v>
      </c>
      <c r="G291" s="135"/>
      <c r="H291" s="134">
        <f t="shared" si="188"/>
        <v>0</v>
      </c>
      <c r="I291" s="135"/>
      <c r="J291" s="134">
        <f t="shared" si="189"/>
        <v>0</v>
      </c>
      <c r="K291" s="135"/>
      <c r="L291" s="134">
        <f t="shared" si="190"/>
        <v>0</v>
      </c>
      <c r="M291" s="135"/>
      <c r="N291" s="134">
        <f t="shared" si="191"/>
        <v>0</v>
      </c>
      <c r="O291" s="135"/>
      <c r="P291" s="134">
        <f t="shared" si="192"/>
        <v>0</v>
      </c>
      <c r="Q291" s="135"/>
      <c r="R291" s="23">
        <f t="shared" si="185"/>
        <v>0</v>
      </c>
      <c r="W291" s="30" t="s">
        <v>17</v>
      </c>
      <c r="X291" s="27">
        <v>0</v>
      </c>
      <c r="Y291" s="27"/>
      <c r="Z291" s="27"/>
      <c r="AA291" s="27"/>
      <c r="AB291" s="27"/>
      <c r="AC291" s="27"/>
      <c r="AD291" s="27"/>
      <c r="AE291" s="23">
        <f t="shared" si="193"/>
        <v>0</v>
      </c>
    </row>
    <row r="292" spans="2:31">
      <c r="B292" s="141" t="s">
        <v>18</v>
      </c>
      <c r="C292" s="141"/>
      <c r="D292" s="134">
        <f t="shared" si="186"/>
        <v>0</v>
      </c>
      <c r="E292" s="135"/>
      <c r="F292" s="134">
        <f t="shared" si="187"/>
        <v>0</v>
      </c>
      <c r="G292" s="135"/>
      <c r="H292" s="134">
        <f t="shared" si="188"/>
        <v>0</v>
      </c>
      <c r="I292" s="135"/>
      <c r="J292" s="134">
        <f t="shared" si="189"/>
        <v>0</v>
      </c>
      <c r="K292" s="135"/>
      <c r="L292" s="134">
        <f t="shared" si="190"/>
        <v>0</v>
      </c>
      <c r="M292" s="135"/>
      <c r="N292" s="134">
        <f t="shared" si="191"/>
        <v>0</v>
      </c>
      <c r="O292" s="135"/>
      <c r="P292" s="134">
        <f t="shared" si="192"/>
        <v>0</v>
      </c>
      <c r="Q292" s="135"/>
      <c r="R292" s="23">
        <f t="shared" si="185"/>
        <v>0</v>
      </c>
      <c r="W292" s="31" t="s">
        <v>18</v>
      </c>
      <c r="X292" s="27">
        <v>0</v>
      </c>
      <c r="Y292" s="27"/>
      <c r="Z292" s="27"/>
      <c r="AA292" s="27"/>
      <c r="AB292" s="27"/>
      <c r="AC292" s="27"/>
      <c r="AD292" s="27"/>
      <c r="AE292" s="23">
        <f t="shared" si="193"/>
        <v>0</v>
      </c>
    </row>
    <row r="293" spans="2:31">
      <c r="B293" s="137" t="s">
        <v>19</v>
      </c>
      <c r="C293" s="137"/>
      <c r="D293" s="134">
        <f t="shared" si="186"/>
        <v>0</v>
      </c>
      <c r="E293" s="135"/>
      <c r="F293" s="134">
        <f t="shared" si="187"/>
        <v>0</v>
      </c>
      <c r="G293" s="135"/>
      <c r="H293" s="134">
        <f t="shared" si="188"/>
        <v>0</v>
      </c>
      <c r="I293" s="135"/>
      <c r="J293" s="134">
        <f t="shared" si="189"/>
        <v>0</v>
      </c>
      <c r="K293" s="135"/>
      <c r="L293" s="134">
        <f t="shared" si="190"/>
        <v>0</v>
      </c>
      <c r="M293" s="135"/>
      <c r="N293" s="134">
        <f t="shared" si="191"/>
        <v>0</v>
      </c>
      <c r="O293" s="135"/>
      <c r="P293" s="134">
        <f t="shared" si="192"/>
        <v>0</v>
      </c>
      <c r="Q293" s="135"/>
      <c r="R293" s="23">
        <f t="shared" si="185"/>
        <v>0</v>
      </c>
      <c r="W293" s="29" t="s">
        <v>19</v>
      </c>
      <c r="X293" s="27">
        <v>0</v>
      </c>
      <c r="Y293" s="27"/>
      <c r="Z293" s="27"/>
      <c r="AA293" s="27"/>
      <c r="AB293" s="27"/>
      <c r="AC293" s="27"/>
      <c r="AD293" s="27"/>
      <c r="AE293" s="23">
        <f t="shared" si="193"/>
        <v>0</v>
      </c>
    </row>
    <row r="294" spans="2:31">
      <c r="B294" s="137" t="s">
        <v>20</v>
      </c>
      <c r="C294" s="137"/>
      <c r="D294" s="134">
        <f t="shared" si="186"/>
        <v>0</v>
      </c>
      <c r="E294" s="135"/>
      <c r="F294" s="134">
        <f t="shared" si="187"/>
        <v>0</v>
      </c>
      <c r="G294" s="135"/>
      <c r="H294" s="134">
        <f t="shared" si="188"/>
        <v>0</v>
      </c>
      <c r="I294" s="135"/>
      <c r="J294" s="134">
        <f t="shared" si="189"/>
        <v>0</v>
      </c>
      <c r="K294" s="135"/>
      <c r="L294" s="134">
        <f t="shared" si="190"/>
        <v>0</v>
      </c>
      <c r="M294" s="135"/>
      <c r="N294" s="134">
        <f t="shared" si="191"/>
        <v>0</v>
      </c>
      <c r="O294" s="135"/>
      <c r="P294" s="134">
        <f t="shared" si="192"/>
        <v>0</v>
      </c>
      <c r="Q294" s="135"/>
      <c r="R294" s="23">
        <f t="shared" si="185"/>
        <v>0</v>
      </c>
      <c r="W294" s="29" t="s">
        <v>20</v>
      </c>
      <c r="X294" s="27">
        <v>0</v>
      </c>
      <c r="Y294" s="27"/>
      <c r="Z294" s="27"/>
      <c r="AA294" s="27"/>
      <c r="AB294" s="27"/>
      <c r="AC294" s="27"/>
      <c r="AD294" s="27"/>
      <c r="AE294" s="23">
        <f t="shared" si="193"/>
        <v>0</v>
      </c>
    </row>
    <row r="295" spans="2:31">
      <c r="B295" s="151" t="s">
        <v>21</v>
      </c>
      <c r="C295" s="152"/>
      <c r="D295" s="169">
        <f>+SUM(D296:E300)</f>
        <v>0</v>
      </c>
      <c r="E295" s="170"/>
      <c r="F295" s="169">
        <f>+SUM(F296:G300)</f>
        <v>0</v>
      </c>
      <c r="G295" s="170"/>
      <c r="H295" s="169">
        <f>+SUM(H296:I300)</f>
        <v>0</v>
      </c>
      <c r="I295" s="170"/>
      <c r="J295" s="169">
        <f>+SUM(J296:K300)</f>
        <v>0</v>
      </c>
      <c r="K295" s="170"/>
      <c r="L295" s="169">
        <f>+SUM(L296:M300)</f>
        <v>0</v>
      </c>
      <c r="M295" s="170"/>
      <c r="N295" s="169">
        <f>+SUM(N296:O300)</f>
        <v>0</v>
      </c>
      <c r="O295" s="170"/>
      <c r="P295" s="134">
        <f>+SUM(P296:Q300)</f>
        <v>0</v>
      </c>
      <c r="Q295" s="135"/>
      <c r="R295" s="23">
        <f t="shared" si="185"/>
        <v>0</v>
      </c>
      <c r="W295" s="36" t="s">
        <v>21</v>
      </c>
      <c r="X295" s="35"/>
      <c r="Y295" s="35"/>
      <c r="Z295" s="35"/>
      <c r="AA295" s="35"/>
      <c r="AB295" s="35"/>
      <c r="AC295" s="35"/>
      <c r="AD295" s="27"/>
      <c r="AE295" s="23">
        <f t="shared" si="193"/>
        <v>0</v>
      </c>
    </row>
    <row r="296" spans="2:31">
      <c r="B296" s="137" t="s">
        <v>22</v>
      </c>
      <c r="C296" s="137"/>
      <c r="D296" s="134">
        <f t="shared" ref="D296:D301" si="194">ROUND(X296*$C$256,0)</f>
        <v>0</v>
      </c>
      <c r="E296" s="135"/>
      <c r="F296" s="134">
        <f t="shared" ref="F296:F301" si="195">ROUND(Y296*$C$256,0)</f>
        <v>0</v>
      </c>
      <c r="G296" s="135"/>
      <c r="H296" s="134">
        <f t="shared" ref="H296:H301" si="196">ROUND(Z296*$C$256,0)</f>
        <v>0</v>
      </c>
      <c r="I296" s="135"/>
      <c r="J296" s="134">
        <f t="shared" ref="J296:J301" si="197">ROUND(AA296*$C$256,0)</f>
        <v>0</v>
      </c>
      <c r="K296" s="135"/>
      <c r="L296" s="134">
        <f t="shared" ref="L296:L301" si="198">ROUND(AB296*$C$256,0)</f>
        <v>0</v>
      </c>
      <c r="M296" s="135"/>
      <c r="N296" s="134">
        <f t="shared" ref="N296:N301" si="199">ROUND(AC296*$C$256,0)</f>
        <v>0</v>
      </c>
      <c r="O296" s="135"/>
      <c r="P296" s="134">
        <f t="shared" ref="P296:P301" si="200">ROUND(AD296*$C$256,0)</f>
        <v>0</v>
      </c>
      <c r="Q296" s="135"/>
      <c r="R296" s="23">
        <f t="shared" si="185"/>
        <v>0</v>
      </c>
      <c r="W296" s="29" t="s">
        <v>22</v>
      </c>
      <c r="X296" s="27"/>
      <c r="Y296" s="27"/>
      <c r="Z296" s="27"/>
      <c r="AA296" s="27"/>
      <c r="AB296" s="27"/>
      <c r="AC296" s="27"/>
      <c r="AD296" s="27"/>
      <c r="AE296" s="23">
        <f t="shared" si="193"/>
        <v>0</v>
      </c>
    </row>
    <row r="297" spans="2:31">
      <c r="B297" s="137" t="s">
        <v>23</v>
      </c>
      <c r="C297" s="137"/>
      <c r="D297" s="134">
        <f t="shared" si="194"/>
        <v>0</v>
      </c>
      <c r="E297" s="135"/>
      <c r="F297" s="134">
        <f t="shared" si="195"/>
        <v>0</v>
      </c>
      <c r="G297" s="135"/>
      <c r="H297" s="134">
        <f t="shared" si="196"/>
        <v>0</v>
      </c>
      <c r="I297" s="135"/>
      <c r="J297" s="134">
        <f t="shared" si="197"/>
        <v>0</v>
      </c>
      <c r="K297" s="135"/>
      <c r="L297" s="134">
        <f t="shared" si="198"/>
        <v>0</v>
      </c>
      <c r="M297" s="135"/>
      <c r="N297" s="134">
        <f t="shared" si="199"/>
        <v>0</v>
      </c>
      <c r="O297" s="135"/>
      <c r="P297" s="134">
        <f t="shared" si="200"/>
        <v>0</v>
      </c>
      <c r="Q297" s="135"/>
      <c r="R297" s="23">
        <f t="shared" si="185"/>
        <v>0</v>
      </c>
      <c r="W297" s="29" t="s">
        <v>23</v>
      </c>
      <c r="X297" s="27"/>
      <c r="Y297" s="27"/>
      <c r="Z297" s="27"/>
      <c r="AA297" s="27"/>
      <c r="AB297" s="27"/>
      <c r="AC297" s="27"/>
      <c r="AD297" s="27"/>
      <c r="AE297" s="23">
        <f t="shared" si="193"/>
        <v>0</v>
      </c>
    </row>
    <row r="298" spans="2:31">
      <c r="B298" s="133" t="s">
        <v>15</v>
      </c>
      <c r="C298" s="133"/>
      <c r="D298" s="134">
        <f t="shared" si="194"/>
        <v>0</v>
      </c>
      <c r="E298" s="135"/>
      <c r="F298" s="134">
        <f t="shared" si="195"/>
        <v>0</v>
      </c>
      <c r="G298" s="135"/>
      <c r="H298" s="134">
        <f t="shared" si="196"/>
        <v>0</v>
      </c>
      <c r="I298" s="135"/>
      <c r="J298" s="134">
        <f t="shared" si="197"/>
        <v>0</v>
      </c>
      <c r="K298" s="135"/>
      <c r="L298" s="134">
        <f t="shared" si="198"/>
        <v>0</v>
      </c>
      <c r="M298" s="135"/>
      <c r="N298" s="134">
        <f t="shared" si="199"/>
        <v>0</v>
      </c>
      <c r="O298" s="135"/>
      <c r="P298" s="134">
        <f t="shared" si="200"/>
        <v>0</v>
      </c>
      <c r="Q298" s="135"/>
      <c r="R298" s="23">
        <f t="shared" si="185"/>
        <v>0</v>
      </c>
      <c r="W298" s="26" t="s">
        <v>15</v>
      </c>
      <c r="X298" s="27"/>
      <c r="Y298" s="27"/>
      <c r="Z298" s="27"/>
      <c r="AA298" s="27"/>
      <c r="AB298" s="27"/>
      <c r="AC298" s="27"/>
      <c r="AD298" s="27"/>
      <c r="AE298" s="23">
        <f t="shared" si="193"/>
        <v>0</v>
      </c>
    </row>
    <row r="299" spans="2:31">
      <c r="B299" s="137" t="s">
        <v>19</v>
      </c>
      <c r="C299" s="137"/>
      <c r="D299" s="134">
        <f t="shared" si="194"/>
        <v>0</v>
      </c>
      <c r="E299" s="135"/>
      <c r="F299" s="134">
        <f t="shared" si="195"/>
        <v>0</v>
      </c>
      <c r="G299" s="135"/>
      <c r="H299" s="134">
        <f t="shared" si="196"/>
        <v>0</v>
      </c>
      <c r="I299" s="135"/>
      <c r="J299" s="134">
        <f t="shared" si="197"/>
        <v>0</v>
      </c>
      <c r="K299" s="135"/>
      <c r="L299" s="134">
        <f t="shared" si="198"/>
        <v>0</v>
      </c>
      <c r="M299" s="135"/>
      <c r="N299" s="134">
        <f t="shared" si="199"/>
        <v>0</v>
      </c>
      <c r="O299" s="135"/>
      <c r="P299" s="134">
        <f t="shared" si="200"/>
        <v>0</v>
      </c>
      <c r="Q299" s="135"/>
      <c r="R299" s="23">
        <f t="shared" si="185"/>
        <v>0</v>
      </c>
      <c r="W299" s="29" t="s">
        <v>19</v>
      </c>
      <c r="X299" s="27"/>
      <c r="Y299" s="27"/>
      <c r="Z299" s="27"/>
      <c r="AA299" s="27"/>
      <c r="AB299" s="27"/>
      <c r="AC299" s="27"/>
      <c r="AD299" s="27"/>
      <c r="AE299" s="23">
        <f t="shared" si="193"/>
        <v>0</v>
      </c>
    </row>
    <row r="300" spans="2:31" ht="13.5" customHeight="1">
      <c r="B300" s="133" t="s">
        <v>20</v>
      </c>
      <c r="C300" s="133"/>
      <c r="D300" s="134">
        <f t="shared" si="194"/>
        <v>0</v>
      </c>
      <c r="E300" s="135"/>
      <c r="F300" s="134">
        <f t="shared" si="195"/>
        <v>0</v>
      </c>
      <c r="G300" s="135"/>
      <c r="H300" s="134">
        <f t="shared" si="196"/>
        <v>0</v>
      </c>
      <c r="I300" s="135"/>
      <c r="J300" s="134">
        <f t="shared" si="197"/>
        <v>0</v>
      </c>
      <c r="K300" s="135"/>
      <c r="L300" s="134">
        <f t="shared" si="198"/>
        <v>0</v>
      </c>
      <c r="M300" s="135"/>
      <c r="N300" s="134">
        <f t="shared" si="199"/>
        <v>0</v>
      </c>
      <c r="O300" s="135"/>
      <c r="P300" s="134">
        <f t="shared" si="200"/>
        <v>0</v>
      </c>
      <c r="Q300" s="135"/>
      <c r="R300" s="23">
        <f t="shared" si="185"/>
        <v>0</v>
      </c>
      <c r="W300" s="26" t="s">
        <v>20</v>
      </c>
      <c r="X300" s="27"/>
      <c r="Y300" s="27"/>
      <c r="Z300" s="27"/>
      <c r="AA300" s="27"/>
      <c r="AB300" s="27"/>
      <c r="AC300" s="27"/>
      <c r="AD300" s="27"/>
      <c r="AE300" s="23">
        <f t="shared" si="193"/>
        <v>0</v>
      </c>
    </row>
    <row r="301" spans="2:31">
      <c r="B301" s="153" t="s">
        <v>24</v>
      </c>
      <c r="C301" s="154"/>
      <c r="D301" s="134">
        <f t="shared" si="194"/>
        <v>0</v>
      </c>
      <c r="E301" s="135"/>
      <c r="F301" s="134">
        <f t="shared" si="195"/>
        <v>0</v>
      </c>
      <c r="G301" s="135"/>
      <c r="H301" s="134">
        <f t="shared" si="196"/>
        <v>0</v>
      </c>
      <c r="I301" s="135"/>
      <c r="J301" s="134">
        <f t="shared" si="197"/>
        <v>0</v>
      </c>
      <c r="K301" s="135"/>
      <c r="L301" s="134">
        <f t="shared" si="198"/>
        <v>0</v>
      </c>
      <c r="M301" s="135"/>
      <c r="N301" s="134">
        <f t="shared" si="199"/>
        <v>0</v>
      </c>
      <c r="O301" s="135"/>
      <c r="P301" s="134">
        <f t="shared" si="200"/>
        <v>0</v>
      </c>
      <c r="Q301" s="135"/>
      <c r="R301" s="23">
        <f t="shared" si="185"/>
        <v>0</v>
      </c>
      <c r="W301" s="38" t="s">
        <v>24</v>
      </c>
      <c r="X301" s="27"/>
      <c r="Y301" s="27"/>
      <c r="Z301" s="27"/>
      <c r="AA301" s="27"/>
      <c r="AB301" s="27"/>
      <c r="AC301" s="27"/>
      <c r="AD301" s="27"/>
      <c r="AE301" s="23">
        <f t="shared" si="193"/>
        <v>0</v>
      </c>
    </row>
    <row r="302" spans="2:31">
      <c r="B302" s="156" t="s">
        <v>34</v>
      </c>
      <c r="C302" s="156"/>
      <c r="D302" s="169">
        <f>+D285+D295+D301</f>
        <v>0</v>
      </c>
      <c r="E302" s="170"/>
      <c r="F302" s="169">
        <f>+F285+F295+F301</f>
        <v>0</v>
      </c>
      <c r="G302" s="170"/>
      <c r="H302" s="169">
        <f>+H285+H295+H301</f>
        <v>0</v>
      </c>
      <c r="I302" s="170"/>
      <c r="J302" s="169">
        <f>+J285+J295+J301</f>
        <v>0</v>
      </c>
      <c r="K302" s="170"/>
      <c r="L302" s="169">
        <f>+L285+L295+L301</f>
        <v>0</v>
      </c>
      <c r="M302" s="170"/>
      <c r="N302" s="169">
        <f>+N285+N295+N301</f>
        <v>0</v>
      </c>
      <c r="O302" s="170"/>
      <c r="P302" s="134">
        <f>+P285+P295+P301</f>
        <v>0</v>
      </c>
      <c r="Q302" s="135"/>
      <c r="R302" s="23">
        <f t="shared" si="185"/>
        <v>0</v>
      </c>
      <c r="W302" s="37" t="s">
        <v>34</v>
      </c>
      <c r="X302" s="83">
        <f t="shared" ref="X302:AD302" si="201">+X285+X295+X301</f>
        <v>0</v>
      </c>
      <c r="Y302" s="83">
        <f t="shared" si="201"/>
        <v>0</v>
      </c>
      <c r="Z302" s="83">
        <f t="shared" si="201"/>
        <v>0</v>
      </c>
      <c r="AA302" s="83">
        <f t="shared" si="201"/>
        <v>0</v>
      </c>
      <c r="AB302" s="83">
        <f t="shared" si="201"/>
        <v>0</v>
      </c>
      <c r="AC302" s="83">
        <f t="shared" si="201"/>
        <v>0</v>
      </c>
      <c r="AD302" s="83">
        <f t="shared" si="201"/>
        <v>0</v>
      </c>
      <c r="AE302" s="23">
        <f t="shared" si="193"/>
        <v>0</v>
      </c>
    </row>
    <row r="303" spans="2:31">
      <c r="U303" s="21">
        <f>+P276-R302</f>
        <v>3151134</v>
      </c>
    </row>
    <row r="305" spans="2:34">
      <c r="B305" s="2">
        <v>6</v>
      </c>
    </row>
    <row r="306" spans="2:34">
      <c r="B306" s="185" t="str">
        <f>"【"&amp;入力・チェックシート!B21&amp;"】"</f>
        <v>【水府振興公社】</v>
      </c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  <c r="V306" s="185"/>
      <c r="W306" s="185"/>
      <c r="X306" s="185"/>
      <c r="Y306" s="185"/>
      <c r="Z306" s="185"/>
      <c r="AA306" s="185"/>
      <c r="AB306" s="185"/>
      <c r="AC306" s="185"/>
      <c r="AD306" s="185"/>
      <c r="AE306" s="185"/>
      <c r="AF306" s="185"/>
      <c r="AG306" s="185"/>
    </row>
    <row r="307" spans="2:34">
      <c r="C307" s="61">
        <f>+入力・チェックシート!C21</f>
        <v>1</v>
      </c>
      <c r="W307" s="2" t="s">
        <v>4</v>
      </c>
    </row>
    <row r="308" spans="2:34" ht="16.5">
      <c r="B308" s="4" t="s">
        <v>4</v>
      </c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1" t="s">
        <v>0</v>
      </c>
      <c r="R308" s="6"/>
      <c r="W308" s="74"/>
      <c r="X308" s="201" t="s">
        <v>120</v>
      </c>
      <c r="Y308" s="202"/>
      <c r="Z308" s="202"/>
      <c r="AA308" s="203"/>
      <c r="AB308" s="201" t="s">
        <v>121</v>
      </c>
      <c r="AC308" s="202"/>
      <c r="AD308" s="202"/>
      <c r="AE308" s="203"/>
      <c r="AF308" s="75"/>
      <c r="AG308" s="75"/>
      <c r="AH308" s="6"/>
    </row>
    <row r="309" spans="2:34" ht="45" customHeight="1">
      <c r="B309" s="130" t="s">
        <v>5</v>
      </c>
      <c r="C309" s="130"/>
      <c r="D309" s="136" t="s">
        <v>6</v>
      </c>
      <c r="E309" s="129"/>
      <c r="F309" s="136" t="s">
        <v>35</v>
      </c>
      <c r="G309" s="129"/>
      <c r="H309" s="136" t="s">
        <v>7</v>
      </c>
      <c r="I309" s="129"/>
      <c r="J309" s="136" t="s">
        <v>36</v>
      </c>
      <c r="K309" s="129"/>
      <c r="L309" s="136" t="s">
        <v>8</v>
      </c>
      <c r="M309" s="129"/>
      <c r="N309" s="129" t="s">
        <v>9</v>
      </c>
      <c r="O309" s="130"/>
      <c r="P309" s="131" t="s">
        <v>10</v>
      </c>
      <c r="Q309" s="132"/>
      <c r="R309" s="7"/>
      <c r="W309" s="24" t="s">
        <v>5</v>
      </c>
      <c r="X309" s="28" t="s">
        <v>6</v>
      </c>
      <c r="Y309" s="28" t="s">
        <v>35</v>
      </c>
      <c r="Z309" s="28" t="s">
        <v>7</v>
      </c>
      <c r="AA309" s="28" t="s">
        <v>36</v>
      </c>
      <c r="AB309" s="28" t="s">
        <v>116</v>
      </c>
      <c r="AC309" s="28" t="s">
        <v>117</v>
      </c>
      <c r="AD309" s="28" t="s">
        <v>118</v>
      </c>
      <c r="AE309" s="28" t="s">
        <v>119</v>
      </c>
      <c r="AF309" s="24" t="s">
        <v>122</v>
      </c>
      <c r="AG309" s="25" t="s">
        <v>10</v>
      </c>
      <c r="AH309" s="7"/>
    </row>
    <row r="310" spans="2:34">
      <c r="B310" s="133" t="s">
        <v>11</v>
      </c>
      <c r="C310" s="133"/>
      <c r="D310" s="134">
        <f>+SUM(D311:E319)</f>
        <v>21708872</v>
      </c>
      <c r="E310" s="135"/>
      <c r="F310" s="134">
        <f>+SUM(F311:G319)</f>
        <v>0</v>
      </c>
      <c r="G310" s="135"/>
      <c r="H310" s="134">
        <f>+SUM(H311:I319)</f>
        <v>0</v>
      </c>
      <c r="I310" s="135"/>
      <c r="J310" s="134">
        <f>+D310+F310-H310</f>
        <v>21708872</v>
      </c>
      <c r="K310" s="135"/>
      <c r="L310" s="134">
        <f>+SUM(L311:M319)</f>
        <v>18546441</v>
      </c>
      <c r="M310" s="135"/>
      <c r="N310" s="134">
        <f>+SUM(N311:O319)</f>
        <v>320421</v>
      </c>
      <c r="O310" s="135"/>
      <c r="P310" s="134">
        <f>+J310-L310</f>
        <v>3162431</v>
      </c>
      <c r="Q310" s="135"/>
      <c r="R310" s="7"/>
      <c r="W310" s="26" t="s">
        <v>11</v>
      </c>
      <c r="X310" s="27">
        <f>SUM(X311:X319)</f>
        <v>21708872</v>
      </c>
      <c r="Y310" s="27">
        <f>SUM(Y311:Y319)</f>
        <v>0</v>
      </c>
      <c r="Z310" s="27">
        <f>SUM(Z311:Z319)</f>
        <v>0</v>
      </c>
      <c r="AA310" s="27">
        <f>+X310+Y310-Z310</f>
        <v>21708872</v>
      </c>
      <c r="AB310" s="27">
        <f>SUM(AB311:AB319)</f>
        <v>18226020</v>
      </c>
      <c r="AC310" s="27">
        <f>SUM(AC311:AC319)</f>
        <v>320421</v>
      </c>
      <c r="AD310" s="27">
        <f>SUM(AD311:AD319)</f>
        <v>0</v>
      </c>
      <c r="AE310" s="27">
        <f>AB310+AC310-AD310</f>
        <v>18546441</v>
      </c>
      <c r="AF310" s="27">
        <f t="shared" ref="AF310:AF327" si="202">+AC310</f>
        <v>320421</v>
      </c>
      <c r="AG310" s="77">
        <f>+AA310-AE310</f>
        <v>3162431</v>
      </c>
      <c r="AH310" s="7"/>
    </row>
    <row r="311" spans="2:34">
      <c r="B311" s="133" t="s">
        <v>12</v>
      </c>
      <c r="C311" s="133"/>
      <c r="D311" s="134">
        <f t="shared" ref="D311:D319" si="203">ROUND(X311*$C$307,0)</f>
        <v>0</v>
      </c>
      <c r="E311" s="135"/>
      <c r="F311" s="134">
        <f t="shared" ref="F311:F319" si="204">ROUND(Y311*$C$307,0)</f>
        <v>0</v>
      </c>
      <c r="G311" s="135"/>
      <c r="H311" s="134">
        <f t="shared" ref="H311:H319" si="205">ROUND(Z311*$C$307,0)</f>
        <v>0</v>
      </c>
      <c r="I311" s="135"/>
      <c r="J311" s="134">
        <f t="shared" ref="J311:J326" si="206">+D311+F311-H311</f>
        <v>0</v>
      </c>
      <c r="K311" s="135"/>
      <c r="L311" s="134">
        <f t="shared" ref="L311:L319" si="207">ROUND(AE311*$C$307,0)</f>
        <v>0</v>
      </c>
      <c r="M311" s="135"/>
      <c r="N311" s="134">
        <f t="shared" ref="N311:N319" si="208">ROUND(AF311*$C$307,0)</f>
        <v>0</v>
      </c>
      <c r="O311" s="135"/>
      <c r="P311" s="134">
        <f>+J311-L311</f>
        <v>0</v>
      </c>
      <c r="Q311" s="135"/>
      <c r="R311" s="7"/>
      <c r="W311" s="26" t="s">
        <v>12</v>
      </c>
      <c r="X311" s="76"/>
      <c r="Y311" s="76"/>
      <c r="Z311" s="76"/>
      <c r="AA311" s="27">
        <f t="shared" ref="AA311:AA326" si="209">+X311+Y311-Z311</f>
        <v>0</v>
      </c>
      <c r="AB311" s="76"/>
      <c r="AC311" s="76"/>
      <c r="AD311" s="76"/>
      <c r="AE311" s="27">
        <f t="shared" ref="AE311:AE326" si="210">AB311+AC311-AD311</f>
        <v>0</v>
      </c>
      <c r="AF311" s="27">
        <f t="shared" si="202"/>
        <v>0</v>
      </c>
      <c r="AG311" s="77">
        <f t="shared" ref="AG311:AG326" si="211">+AA311-AE311</f>
        <v>0</v>
      </c>
      <c r="AH311" s="7"/>
    </row>
    <row r="312" spans="2:34">
      <c r="B312" s="137" t="s">
        <v>13</v>
      </c>
      <c r="C312" s="137"/>
      <c r="D312" s="134">
        <f t="shared" si="203"/>
        <v>0</v>
      </c>
      <c r="E312" s="135"/>
      <c r="F312" s="134">
        <f t="shared" si="204"/>
        <v>0</v>
      </c>
      <c r="G312" s="135"/>
      <c r="H312" s="134">
        <f t="shared" si="205"/>
        <v>0</v>
      </c>
      <c r="I312" s="135"/>
      <c r="J312" s="134">
        <f t="shared" si="206"/>
        <v>0</v>
      </c>
      <c r="K312" s="135"/>
      <c r="L312" s="134">
        <f t="shared" si="207"/>
        <v>0</v>
      </c>
      <c r="M312" s="135"/>
      <c r="N312" s="134">
        <f t="shared" si="208"/>
        <v>0</v>
      </c>
      <c r="O312" s="135"/>
      <c r="P312" s="134">
        <f t="shared" ref="P312:P326" si="212">+J312-L312</f>
        <v>0</v>
      </c>
      <c r="Q312" s="135"/>
      <c r="R312" s="7"/>
      <c r="W312" s="29" t="s">
        <v>13</v>
      </c>
      <c r="X312" s="76"/>
      <c r="Y312" s="76"/>
      <c r="Z312" s="76"/>
      <c r="AA312" s="27">
        <f t="shared" si="209"/>
        <v>0</v>
      </c>
      <c r="AB312" s="76"/>
      <c r="AC312" s="76"/>
      <c r="AD312" s="76"/>
      <c r="AE312" s="27">
        <f t="shared" si="210"/>
        <v>0</v>
      </c>
      <c r="AF312" s="27">
        <f t="shared" si="202"/>
        <v>0</v>
      </c>
      <c r="AG312" s="77">
        <f t="shared" si="211"/>
        <v>0</v>
      </c>
      <c r="AH312" s="7"/>
    </row>
    <row r="313" spans="2:34">
      <c r="B313" s="137" t="s">
        <v>14</v>
      </c>
      <c r="C313" s="137"/>
      <c r="D313" s="134">
        <f t="shared" si="203"/>
        <v>21288872</v>
      </c>
      <c r="E313" s="135"/>
      <c r="F313" s="134">
        <f t="shared" si="204"/>
        <v>0</v>
      </c>
      <c r="G313" s="135"/>
      <c r="H313" s="134">
        <f t="shared" si="205"/>
        <v>0</v>
      </c>
      <c r="I313" s="135"/>
      <c r="J313" s="134">
        <f t="shared" si="206"/>
        <v>21288872</v>
      </c>
      <c r="K313" s="135"/>
      <c r="L313" s="134">
        <f t="shared" si="207"/>
        <v>18126442</v>
      </c>
      <c r="M313" s="135"/>
      <c r="N313" s="134">
        <f t="shared" si="208"/>
        <v>320421</v>
      </c>
      <c r="O313" s="135"/>
      <c r="P313" s="134">
        <f t="shared" si="212"/>
        <v>3162430</v>
      </c>
      <c r="Q313" s="135"/>
      <c r="R313" s="7"/>
      <c r="W313" s="29" t="s">
        <v>14</v>
      </c>
      <c r="X313" s="76">
        <v>21288872</v>
      </c>
      <c r="Y313" s="76">
        <v>0</v>
      </c>
      <c r="Z313" s="76">
        <v>0</v>
      </c>
      <c r="AA313" s="27">
        <f t="shared" si="209"/>
        <v>21288872</v>
      </c>
      <c r="AB313" s="76">
        <v>17806021</v>
      </c>
      <c r="AC313" s="76">
        <v>320421</v>
      </c>
      <c r="AD313" s="76">
        <v>0</v>
      </c>
      <c r="AE313" s="27">
        <f t="shared" si="210"/>
        <v>18126442</v>
      </c>
      <c r="AF313" s="27">
        <f t="shared" si="202"/>
        <v>320421</v>
      </c>
      <c r="AG313" s="77">
        <f t="shared" si="211"/>
        <v>3162430</v>
      </c>
      <c r="AH313" s="7"/>
    </row>
    <row r="314" spans="2:34">
      <c r="B314" s="133" t="s">
        <v>15</v>
      </c>
      <c r="C314" s="133"/>
      <c r="D314" s="134">
        <f t="shared" si="203"/>
        <v>420000</v>
      </c>
      <c r="E314" s="135"/>
      <c r="F314" s="134">
        <f t="shared" si="204"/>
        <v>0</v>
      </c>
      <c r="G314" s="135"/>
      <c r="H314" s="134">
        <f t="shared" si="205"/>
        <v>0</v>
      </c>
      <c r="I314" s="135"/>
      <c r="J314" s="134">
        <f t="shared" si="206"/>
        <v>420000</v>
      </c>
      <c r="K314" s="135"/>
      <c r="L314" s="134">
        <f t="shared" si="207"/>
        <v>419999</v>
      </c>
      <c r="M314" s="135"/>
      <c r="N314" s="134">
        <f t="shared" si="208"/>
        <v>0</v>
      </c>
      <c r="O314" s="135"/>
      <c r="P314" s="134">
        <f t="shared" si="212"/>
        <v>1</v>
      </c>
      <c r="Q314" s="135"/>
      <c r="R314" s="7"/>
      <c r="W314" s="26" t="s">
        <v>15</v>
      </c>
      <c r="X314" s="76">
        <v>420000</v>
      </c>
      <c r="Y314" s="76"/>
      <c r="Z314" s="76"/>
      <c r="AA314" s="27">
        <f t="shared" si="209"/>
        <v>420000</v>
      </c>
      <c r="AB314" s="76">
        <v>419999</v>
      </c>
      <c r="AC314" s="76"/>
      <c r="AD314" s="76"/>
      <c r="AE314" s="27">
        <f t="shared" si="210"/>
        <v>419999</v>
      </c>
      <c r="AF314" s="27">
        <f t="shared" si="202"/>
        <v>0</v>
      </c>
      <c r="AG314" s="77">
        <f t="shared" si="211"/>
        <v>1</v>
      </c>
      <c r="AH314" s="7"/>
    </row>
    <row r="315" spans="2:34">
      <c r="B315" s="141" t="s">
        <v>16</v>
      </c>
      <c r="C315" s="141"/>
      <c r="D315" s="134">
        <f t="shared" si="203"/>
        <v>0</v>
      </c>
      <c r="E315" s="135"/>
      <c r="F315" s="134">
        <f t="shared" si="204"/>
        <v>0</v>
      </c>
      <c r="G315" s="135"/>
      <c r="H315" s="134">
        <f t="shared" si="205"/>
        <v>0</v>
      </c>
      <c r="I315" s="135"/>
      <c r="J315" s="134">
        <f t="shared" si="206"/>
        <v>0</v>
      </c>
      <c r="K315" s="135"/>
      <c r="L315" s="134">
        <f t="shared" si="207"/>
        <v>0</v>
      </c>
      <c r="M315" s="135"/>
      <c r="N315" s="134">
        <f t="shared" si="208"/>
        <v>0</v>
      </c>
      <c r="O315" s="135"/>
      <c r="P315" s="134">
        <f t="shared" si="212"/>
        <v>0</v>
      </c>
      <c r="Q315" s="135"/>
      <c r="R315" s="7"/>
      <c r="W315" s="31" t="s">
        <v>16</v>
      </c>
      <c r="X315" s="76"/>
      <c r="Y315" s="76"/>
      <c r="Z315" s="76"/>
      <c r="AA315" s="27">
        <f t="shared" si="209"/>
        <v>0</v>
      </c>
      <c r="AB315" s="76"/>
      <c r="AC315" s="76"/>
      <c r="AD315" s="76"/>
      <c r="AE315" s="27">
        <f t="shared" si="210"/>
        <v>0</v>
      </c>
      <c r="AF315" s="27">
        <f t="shared" si="202"/>
        <v>0</v>
      </c>
      <c r="AG315" s="77">
        <f t="shared" si="211"/>
        <v>0</v>
      </c>
      <c r="AH315" s="7"/>
    </row>
    <row r="316" spans="2:34">
      <c r="B316" s="140" t="s">
        <v>17</v>
      </c>
      <c r="C316" s="140"/>
      <c r="D316" s="134">
        <f t="shared" si="203"/>
        <v>0</v>
      </c>
      <c r="E316" s="135"/>
      <c r="F316" s="134">
        <f t="shared" si="204"/>
        <v>0</v>
      </c>
      <c r="G316" s="135"/>
      <c r="H316" s="134">
        <f t="shared" si="205"/>
        <v>0</v>
      </c>
      <c r="I316" s="135"/>
      <c r="J316" s="134">
        <f t="shared" si="206"/>
        <v>0</v>
      </c>
      <c r="K316" s="135"/>
      <c r="L316" s="134">
        <f t="shared" si="207"/>
        <v>0</v>
      </c>
      <c r="M316" s="135"/>
      <c r="N316" s="134">
        <f t="shared" si="208"/>
        <v>0</v>
      </c>
      <c r="O316" s="135"/>
      <c r="P316" s="134">
        <f t="shared" si="212"/>
        <v>0</v>
      </c>
      <c r="Q316" s="135"/>
      <c r="R316" s="7"/>
      <c r="W316" s="30" t="s">
        <v>17</v>
      </c>
      <c r="X316" s="76"/>
      <c r="Y316" s="76"/>
      <c r="Z316" s="76"/>
      <c r="AA316" s="27">
        <f t="shared" si="209"/>
        <v>0</v>
      </c>
      <c r="AB316" s="76"/>
      <c r="AC316" s="76"/>
      <c r="AD316" s="76"/>
      <c r="AE316" s="27">
        <f t="shared" si="210"/>
        <v>0</v>
      </c>
      <c r="AF316" s="27">
        <f t="shared" si="202"/>
        <v>0</v>
      </c>
      <c r="AG316" s="77">
        <f t="shared" si="211"/>
        <v>0</v>
      </c>
      <c r="AH316" s="7"/>
    </row>
    <row r="317" spans="2:34">
      <c r="B317" s="141" t="s">
        <v>18</v>
      </c>
      <c r="C317" s="141"/>
      <c r="D317" s="134">
        <f t="shared" si="203"/>
        <v>0</v>
      </c>
      <c r="E317" s="135"/>
      <c r="F317" s="134">
        <f t="shared" si="204"/>
        <v>0</v>
      </c>
      <c r="G317" s="135"/>
      <c r="H317" s="134">
        <f t="shared" si="205"/>
        <v>0</v>
      </c>
      <c r="I317" s="135"/>
      <c r="J317" s="134">
        <f t="shared" si="206"/>
        <v>0</v>
      </c>
      <c r="K317" s="135"/>
      <c r="L317" s="134">
        <f t="shared" si="207"/>
        <v>0</v>
      </c>
      <c r="M317" s="135"/>
      <c r="N317" s="134">
        <f t="shared" si="208"/>
        <v>0</v>
      </c>
      <c r="O317" s="135"/>
      <c r="P317" s="134">
        <f t="shared" si="212"/>
        <v>0</v>
      </c>
      <c r="Q317" s="135"/>
      <c r="R317" s="7"/>
      <c r="W317" s="31" t="s">
        <v>18</v>
      </c>
      <c r="X317" s="76"/>
      <c r="Y317" s="76"/>
      <c r="Z317" s="76"/>
      <c r="AA317" s="27">
        <f t="shared" si="209"/>
        <v>0</v>
      </c>
      <c r="AB317" s="76"/>
      <c r="AC317" s="76"/>
      <c r="AD317" s="76"/>
      <c r="AE317" s="27">
        <f t="shared" si="210"/>
        <v>0</v>
      </c>
      <c r="AF317" s="27">
        <f t="shared" si="202"/>
        <v>0</v>
      </c>
      <c r="AG317" s="77">
        <f t="shared" si="211"/>
        <v>0</v>
      </c>
      <c r="AH317" s="7"/>
    </row>
    <row r="318" spans="2:34">
      <c r="B318" s="137" t="s">
        <v>19</v>
      </c>
      <c r="C318" s="137"/>
      <c r="D318" s="134">
        <f t="shared" si="203"/>
        <v>0</v>
      </c>
      <c r="E318" s="135"/>
      <c r="F318" s="134">
        <f t="shared" si="204"/>
        <v>0</v>
      </c>
      <c r="G318" s="135"/>
      <c r="H318" s="134">
        <f t="shared" si="205"/>
        <v>0</v>
      </c>
      <c r="I318" s="135"/>
      <c r="J318" s="134">
        <f t="shared" si="206"/>
        <v>0</v>
      </c>
      <c r="K318" s="135"/>
      <c r="L318" s="134">
        <f t="shared" si="207"/>
        <v>0</v>
      </c>
      <c r="M318" s="135"/>
      <c r="N318" s="134">
        <f t="shared" si="208"/>
        <v>0</v>
      </c>
      <c r="O318" s="135"/>
      <c r="P318" s="134">
        <f t="shared" si="212"/>
        <v>0</v>
      </c>
      <c r="Q318" s="135"/>
      <c r="R318" s="7"/>
      <c r="W318" s="29" t="s">
        <v>19</v>
      </c>
      <c r="X318" s="76"/>
      <c r="Y318" s="76"/>
      <c r="Z318" s="76"/>
      <c r="AA318" s="27">
        <f t="shared" si="209"/>
        <v>0</v>
      </c>
      <c r="AB318" s="76"/>
      <c r="AC318" s="76"/>
      <c r="AD318" s="76"/>
      <c r="AE318" s="27">
        <f t="shared" si="210"/>
        <v>0</v>
      </c>
      <c r="AF318" s="27">
        <f t="shared" si="202"/>
        <v>0</v>
      </c>
      <c r="AG318" s="77">
        <f t="shared" si="211"/>
        <v>0</v>
      </c>
      <c r="AH318" s="7"/>
    </row>
    <row r="319" spans="2:34">
      <c r="B319" s="137" t="s">
        <v>20</v>
      </c>
      <c r="C319" s="137"/>
      <c r="D319" s="134">
        <f t="shared" si="203"/>
        <v>0</v>
      </c>
      <c r="E319" s="135"/>
      <c r="F319" s="134">
        <f t="shared" si="204"/>
        <v>0</v>
      </c>
      <c r="G319" s="135"/>
      <c r="H319" s="134">
        <f t="shared" si="205"/>
        <v>0</v>
      </c>
      <c r="I319" s="135"/>
      <c r="J319" s="134">
        <f t="shared" si="206"/>
        <v>0</v>
      </c>
      <c r="K319" s="135"/>
      <c r="L319" s="134">
        <f t="shared" si="207"/>
        <v>0</v>
      </c>
      <c r="M319" s="135"/>
      <c r="N319" s="134">
        <f t="shared" si="208"/>
        <v>0</v>
      </c>
      <c r="O319" s="135"/>
      <c r="P319" s="134">
        <f t="shared" si="212"/>
        <v>0</v>
      </c>
      <c r="Q319" s="135"/>
      <c r="R319" s="7"/>
      <c r="W319" s="29" t="s">
        <v>20</v>
      </c>
      <c r="X319" s="76"/>
      <c r="Y319" s="76"/>
      <c r="Z319" s="76"/>
      <c r="AA319" s="27">
        <f t="shared" si="209"/>
        <v>0</v>
      </c>
      <c r="AB319" s="76"/>
      <c r="AC319" s="76"/>
      <c r="AD319" s="76"/>
      <c r="AE319" s="27">
        <f t="shared" si="210"/>
        <v>0</v>
      </c>
      <c r="AF319" s="27">
        <f t="shared" si="202"/>
        <v>0</v>
      </c>
      <c r="AG319" s="77">
        <f t="shared" si="211"/>
        <v>0</v>
      </c>
      <c r="AH319" s="7"/>
    </row>
    <row r="320" spans="2:34">
      <c r="B320" s="142" t="s">
        <v>21</v>
      </c>
      <c r="C320" s="142"/>
      <c r="D320" s="134">
        <f>+SUM(D321:E325)</f>
        <v>0</v>
      </c>
      <c r="E320" s="135"/>
      <c r="F320" s="134">
        <f>+SUM(F321:G325)</f>
        <v>0</v>
      </c>
      <c r="G320" s="135"/>
      <c r="H320" s="134">
        <f>+SUM(H321:I325)</f>
        <v>0</v>
      </c>
      <c r="I320" s="135"/>
      <c r="J320" s="134">
        <f t="shared" si="206"/>
        <v>0</v>
      </c>
      <c r="K320" s="135"/>
      <c r="L320" s="134">
        <f>+SUM(L321:M325)</f>
        <v>0</v>
      </c>
      <c r="M320" s="135"/>
      <c r="N320" s="134">
        <f>+SUM(N321:O325)</f>
        <v>0</v>
      </c>
      <c r="O320" s="135"/>
      <c r="P320" s="134">
        <f t="shared" si="212"/>
        <v>0</v>
      </c>
      <c r="Q320" s="135"/>
      <c r="R320" s="7"/>
      <c r="W320" s="32" t="s">
        <v>21</v>
      </c>
      <c r="X320" s="27">
        <f>SUM(X321:X325)</f>
        <v>0</v>
      </c>
      <c r="Y320" s="27">
        <f>SUM(Y321:Y325)</f>
        <v>0</v>
      </c>
      <c r="Z320" s="27">
        <f>SUM(Z321:Z325)</f>
        <v>0</v>
      </c>
      <c r="AA320" s="27">
        <f t="shared" si="209"/>
        <v>0</v>
      </c>
      <c r="AB320" s="27">
        <f>SUM(AB321:AB325)</f>
        <v>0</v>
      </c>
      <c r="AC320" s="27">
        <f>SUM(AC321:AC325)</f>
        <v>0</v>
      </c>
      <c r="AD320" s="27">
        <f>SUM(AD321:AD325)</f>
        <v>0</v>
      </c>
      <c r="AE320" s="27">
        <f t="shared" si="210"/>
        <v>0</v>
      </c>
      <c r="AF320" s="27">
        <f t="shared" si="202"/>
        <v>0</v>
      </c>
      <c r="AG320" s="77">
        <f t="shared" si="211"/>
        <v>0</v>
      </c>
      <c r="AH320" s="7"/>
    </row>
    <row r="321" spans="2:34">
      <c r="B321" s="133" t="s">
        <v>22</v>
      </c>
      <c r="C321" s="133"/>
      <c r="D321" s="134">
        <f t="shared" ref="D321:D326" si="213">ROUND(X321*$C$307,0)</f>
        <v>0</v>
      </c>
      <c r="E321" s="135"/>
      <c r="F321" s="134">
        <f t="shared" ref="F321:F326" si="214">ROUND(Y321*$C$307,0)</f>
        <v>0</v>
      </c>
      <c r="G321" s="135"/>
      <c r="H321" s="134">
        <f t="shared" ref="H321:H326" si="215">ROUND(Z321*$C$307,0)</f>
        <v>0</v>
      </c>
      <c r="I321" s="135"/>
      <c r="J321" s="134">
        <f t="shared" si="206"/>
        <v>0</v>
      </c>
      <c r="K321" s="135"/>
      <c r="L321" s="134">
        <f t="shared" ref="L321:L326" si="216">ROUND(AE321*$C$307,0)</f>
        <v>0</v>
      </c>
      <c r="M321" s="135"/>
      <c r="N321" s="134">
        <f t="shared" ref="N321:N326" si="217">ROUND(AF321*$C$307,0)</f>
        <v>0</v>
      </c>
      <c r="O321" s="135"/>
      <c r="P321" s="134">
        <f t="shared" si="212"/>
        <v>0</v>
      </c>
      <c r="Q321" s="135"/>
      <c r="R321" s="7"/>
      <c r="W321" s="26" t="s">
        <v>22</v>
      </c>
      <c r="X321" s="76"/>
      <c r="Y321" s="76"/>
      <c r="Z321" s="76"/>
      <c r="AA321" s="27">
        <f t="shared" si="209"/>
        <v>0</v>
      </c>
      <c r="AB321" s="76"/>
      <c r="AC321" s="76"/>
      <c r="AD321" s="76"/>
      <c r="AE321" s="27">
        <f t="shared" si="210"/>
        <v>0</v>
      </c>
      <c r="AF321" s="27">
        <f t="shared" si="202"/>
        <v>0</v>
      </c>
      <c r="AG321" s="77">
        <f t="shared" si="211"/>
        <v>0</v>
      </c>
      <c r="AH321" s="7"/>
    </row>
    <row r="322" spans="2:34">
      <c r="B322" s="137" t="s">
        <v>23</v>
      </c>
      <c r="C322" s="137"/>
      <c r="D322" s="134">
        <f t="shared" si="213"/>
        <v>0</v>
      </c>
      <c r="E322" s="135"/>
      <c r="F322" s="134">
        <f t="shared" si="214"/>
        <v>0</v>
      </c>
      <c r="G322" s="135"/>
      <c r="H322" s="134">
        <f t="shared" si="215"/>
        <v>0</v>
      </c>
      <c r="I322" s="135"/>
      <c r="J322" s="134">
        <f t="shared" si="206"/>
        <v>0</v>
      </c>
      <c r="K322" s="135"/>
      <c r="L322" s="134">
        <f t="shared" si="216"/>
        <v>0</v>
      </c>
      <c r="M322" s="135"/>
      <c r="N322" s="134">
        <f t="shared" si="217"/>
        <v>0</v>
      </c>
      <c r="O322" s="135"/>
      <c r="P322" s="134">
        <f t="shared" si="212"/>
        <v>0</v>
      </c>
      <c r="Q322" s="135"/>
      <c r="R322" s="7"/>
      <c r="W322" s="29" t="s">
        <v>23</v>
      </c>
      <c r="X322" s="76"/>
      <c r="Y322" s="76"/>
      <c r="Z322" s="76"/>
      <c r="AA322" s="27">
        <f t="shared" si="209"/>
        <v>0</v>
      </c>
      <c r="AB322" s="76"/>
      <c r="AC322" s="76"/>
      <c r="AD322" s="76"/>
      <c r="AE322" s="27">
        <f t="shared" si="210"/>
        <v>0</v>
      </c>
      <c r="AF322" s="27">
        <f t="shared" si="202"/>
        <v>0</v>
      </c>
      <c r="AG322" s="77">
        <f t="shared" si="211"/>
        <v>0</v>
      </c>
      <c r="AH322" s="7"/>
    </row>
    <row r="323" spans="2:34">
      <c r="B323" s="133" t="s">
        <v>15</v>
      </c>
      <c r="C323" s="133"/>
      <c r="D323" s="134">
        <f t="shared" si="213"/>
        <v>0</v>
      </c>
      <c r="E323" s="135"/>
      <c r="F323" s="134">
        <f t="shared" si="214"/>
        <v>0</v>
      </c>
      <c r="G323" s="135"/>
      <c r="H323" s="134">
        <f t="shared" si="215"/>
        <v>0</v>
      </c>
      <c r="I323" s="135"/>
      <c r="J323" s="134">
        <f t="shared" si="206"/>
        <v>0</v>
      </c>
      <c r="K323" s="135"/>
      <c r="L323" s="134">
        <f t="shared" si="216"/>
        <v>0</v>
      </c>
      <c r="M323" s="135"/>
      <c r="N323" s="134">
        <f t="shared" si="217"/>
        <v>0</v>
      </c>
      <c r="O323" s="135"/>
      <c r="P323" s="134">
        <f t="shared" si="212"/>
        <v>0</v>
      </c>
      <c r="Q323" s="135"/>
      <c r="R323" s="7"/>
      <c r="W323" s="26" t="s">
        <v>15</v>
      </c>
      <c r="X323" s="76"/>
      <c r="Y323" s="76"/>
      <c r="Z323" s="76"/>
      <c r="AA323" s="27">
        <f t="shared" si="209"/>
        <v>0</v>
      </c>
      <c r="AB323" s="76"/>
      <c r="AC323" s="76"/>
      <c r="AD323" s="76"/>
      <c r="AE323" s="27">
        <f t="shared" si="210"/>
        <v>0</v>
      </c>
      <c r="AF323" s="27">
        <f t="shared" si="202"/>
        <v>0</v>
      </c>
      <c r="AG323" s="77">
        <f t="shared" si="211"/>
        <v>0</v>
      </c>
      <c r="AH323" s="7"/>
    </row>
    <row r="324" spans="2:34">
      <c r="B324" s="133" t="s">
        <v>19</v>
      </c>
      <c r="C324" s="133"/>
      <c r="D324" s="134">
        <f t="shared" si="213"/>
        <v>0</v>
      </c>
      <c r="E324" s="135"/>
      <c r="F324" s="134">
        <f t="shared" si="214"/>
        <v>0</v>
      </c>
      <c r="G324" s="135"/>
      <c r="H324" s="134">
        <f t="shared" si="215"/>
        <v>0</v>
      </c>
      <c r="I324" s="135"/>
      <c r="J324" s="134">
        <f t="shared" si="206"/>
        <v>0</v>
      </c>
      <c r="K324" s="135"/>
      <c r="L324" s="134">
        <f t="shared" si="216"/>
        <v>0</v>
      </c>
      <c r="M324" s="135"/>
      <c r="N324" s="134">
        <f t="shared" si="217"/>
        <v>0</v>
      </c>
      <c r="O324" s="135"/>
      <c r="P324" s="134">
        <f t="shared" si="212"/>
        <v>0</v>
      </c>
      <c r="Q324" s="135"/>
      <c r="R324" s="7"/>
      <c r="W324" s="26" t="s">
        <v>19</v>
      </c>
      <c r="X324" s="76"/>
      <c r="Y324" s="76"/>
      <c r="Z324" s="76"/>
      <c r="AA324" s="27">
        <f t="shared" si="209"/>
        <v>0</v>
      </c>
      <c r="AB324" s="76"/>
      <c r="AC324" s="76"/>
      <c r="AD324" s="76"/>
      <c r="AE324" s="27">
        <f t="shared" si="210"/>
        <v>0</v>
      </c>
      <c r="AF324" s="27">
        <f t="shared" si="202"/>
        <v>0</v>
      </c>
      <c r="AG324" s="77">
        <f t="shared" si="211"/>
        <v>0</v>
      </c>
      <c r="AH324" s="7"/>
    </row>
    <row r="325" spans="2:34">
      <c r="B325" s="137" t="s">
        <v>20</v>
      </c>
      <c r="C325" s="137"/>
      <c r="D325" s="134">
        <f t="shared" si="213"/>
        <v>0</v>
      </c>
      <c r="E325" s="135"/>
      <c r="F325" s="134">
        <f t="shared" si="214"/>
        <v>0</v>
      </c>
      <c r="G325" s="135"/>
      <c r="H325" s="134">
        <f t="shared" si="215"/>
        <v>0</v>
      </c>
      <c r="I325" s="135"/>
      <c r="J325" s="134">
        <f t="shared" si="206"/>
        <v>0</v>
      </c>
      <c r="K325" s="135"/>
      <c r="L325" s="134">
        <f t="shared" si="216"/>
        <v>0</v>
      </c>
      <c r="M325" s="135"/>
      <c r="N325" s="134">
        <f t="shared" si="217"/>
        <v>0</v>
      </c>
      <c r="O325" s="135"/>
      <c r="P325" s="134">
        <f t="shared" si="212"/>
        <v>0</v>
      </c>
      <c r="Q325" s="135"/>
      <c r="R325" s="7"/>
      <c r="W325" s="29" t="s">
        <v>20</v>
      </c>
      <c r="X325" s="76"/>
      <c r="Y325" s="76"/>
      <c r="Z325" s="76"/>
      <c r="AA325" s="27">
        <f t="shared" si="209"/>
        <v>0</v>
      </c>
      <c r="AB325" s="76"/>
      <c r="AC325" s="76"/>
      <c r="AD325" s="76"/>
      <c r="AE325" s="27">
        <f t="shared" si="210"/>
        <v>0</v>
      </c>
      <c r="AF325" s="27">
        <f t="shared" si="202"/>
        <v>0</v>
      </c>
      <c r="AG325" s="77">
        <f t="shared" si="211"/>
        <v>0</v>
      </c>
      <c r="AH325" s="7"/>
    </row>
    <row r="326" spans="2:34">
      <c r="B326" s="133" t="s">
        <v>24</v>
      </c>
      <c r="C326" s="133"/>
      <c r="D326" s="134">
        <f t="shared" si="213"/>
        <v>60856594</v>
      </c>
      <c r="E326" s="135"/>
      <c r="F326" s="134">
        <f t="shared" si="214"/>
        <v>200000</v>
      </c>
      <c r="G326" s="135"/>
      <c r="H326" s="134">
        <f t="shared" si="215"/>
        <v>3330000</v>
      </c>
      <c r="I326" s="135"/>
      <c r="J326" s="134">
        <f t="shared" si="206"/>
        <v>57726594</v>
      </c>
      <c r="K326" s="135"/>
      <c r="L326" s="134">
        <f t="shared" si="216"/>
        <v>55869644</v>
      </c>
      <c r="M326" s="135"/>
      <c r="N326" s="134">
        <f t="shared" si="217"/>
        <v>1519399</v>
      </c>
      <c r="O326" s="135"/>
      <c r="P326" s="134">
        <f t="shared" si="212"/>
        <v>1856950</v>
      </c>
      <c r="Q326" s="135"/>
      <c r="R326" s="7"/>
      <c r="W326" s="26" t="s">
        <v>24</v>
      </c>
      <c r="X326" s="80">
        <v>60856594</v>
      </c>
      <c r="Y326" s="80">
        <v>200000</v>
      </c>
      <c r="Z326" s="80">
        <v>3330000</v>
      </c>
      <c r="AA326" s="27">
        <f t="shared" si="209"/>
        <v>57726594</v>
      </c>
      <c r="AB326" s="80">
        <v>57680244</v>
      </c>
      <c r="AC326" s="80">
        <v>1519399</v>
      </c>
      <c r="AD326" s="80">
        <v>3329999</v>
      </c>
      <c r="AE326" s="73">
        <f t="shared" si="210"/>
        <v>55869644</v>
      </c>
      <c r="AF326" s="27">
        <f t="shared" si="202"/>
        <v>1519399</v>
      </c>
      <c r="AG326" s="77">
        <f t="shared" si="211"/>
        <v>1856950</v>
      </c>
      <c r="AH326" s="7"/>
    </row>
    <row r="327" spans="2:34">
      <c r="B327" s="143" t="s">
        <v>25</v>
      </c>
      <c r="C327" s="144"/>
      <c r="D327" s="134">
        <f>+D310+D320+D326</f>
        <v>82565466</v>
      </c>
      <c r="E327" s="135"/>
      <c r="F327" s="134">
        <f>+F310+F320+F326</f>
        <v>200000</v>
      </c>
      <c r="G327" s="135"/>
      <c r="H327" s="134">
        <f>+H310+H320+H326</f>
        <v>3330000</v>
      </c>
      <c r="I327" s="135"/>
      <c r="J327" s="134">
        <f>+D327+F327-H327</f>
        <v>79435466</v>
      </c>
      <c r="K327" s="135"/>
      <c r="L327" s="134">
        <f>+L310+L320+L326</f>
        <v>74416085</v>
      </c>
      <c r="M327" s="135"/>
      <c r="N327" s="134">
        <f>+N310+N320+N326</f>
        <v>1839820</v>
      </c>
      <c r="O327" s="135"/>
      <c r="P327" s="134">
        <f>+J327-L327</f>
        <v>5019381</v>
      </c>
      <c r="Q327" s="135"/>
      <c r="R327" s="7"/>
      <c r="W327" s="33" t="s">
        <v>25</v>
      </c>
      <c r="X327" s="27">
        <f t="shared" ref="X327:AD327" si="218">+X310+X320+X326</f>
        <v>82565466</v>
      </c>
      <c r="Y327" s="27">
        <f t="shared" si="218"/>
        <v>200000</v>
      </c>
      <c r="Z327" s="27">
        <f t="shared" si="218"/>
        <v>3330000</v>
      </c>
      <c r="AA327" s="27">
        <f t="shared" si="218"/>
        <v>79435466</v>
      </c>
      <c r="AB327" s="27">
        <f t="shared" si="218"/>
        <v>75906264</v>
      </c>
      <c r="AC327" s="27">
        <f t="shared" si="218"/>
        <v>1839820</v>
      </c>
      <c r="AD327" s="27">
        <f t="shared" si="218"/>
        <v>3329999</v>
      </c>
      <c r="AE327" s="27">
        <f>AB327+AC327-AD327</f>
        <v>74416085</v>
      </c>
      <c r="AF327" s="27">
        <f t="shared" si="202"/>
        <v>1839820</v>
      </c>
      <c r="AG327" s="27">
        <f>+AA327-AE327</f>
        <v>5019381</v>
      </c>
      <c r="AH327" s="7"/>
    </row>
    <row r="328" spans="2:34">
      <c r="B328" s="8"/>
      <c r="C328" s="9"/>
      <c r="D328" s="9"/>
      <c r="E328" s="9"/>
      <c r="F328" s="9"/>
      <c r="G328" s="9"/>
      <c r="H328" s="9"/>
      <c r="I328" s="9"/>
      <c r="J328" s="9"/>
      <c r="K328" s="9"/>
      <c r="L328" s="10"/>
      <c r="M328" s="10"/>
      <c r="N328" s="10"/>
      <c r="O328" s="10"/>
      <c r="P328" s="11"/>
      <c r="Q328" s="11"/>
      <c r="R328" s="11"/>
      <c r="W328" s="8"/>
      <c r="X328" s="9"/>
      <c r="Y328" s="9"/>
      <c r="Z328" s="9"/>
      <c r="AA328" s="9"/>
      <c r="AB328" s="9"/>
      <c r="AC328" s="9"/>
      <c r="AD328" s="9"/>
      <c r="AE328" s="10"/>
      <c r="AF328" s="10"/>
      <c r="AG328" s="11"/>
      <c r="AH328" s="11"/>
    </row>
    <row r="329" spans="2:34">
      <c r="C329" s="12"/>
      <c r="D329" s="13"/>
      <c r="E329" s="13"/>
      <c r="F329" s="13"/>
      <c r="G329" s="13"/>
      <c r="H329" s="13"/>
      <c r="I329" s="13"/>
      <c r="J329" s="13"/>
      <c r="K329" s="197" t="s">
        <v>415</v>
      </c>
      <c r="L329" s="197"/>
      <c r="M329" s="197"/>
      <c r="N329" s="104"/>
      <c r="O329" s="104"/>
      <c r="R329" s="100"/>
      <c r="X329" s="13"/>
      <c r="Y329" s="13"/>
      <c r="Z329" s="13"/>
      <c r="AA329" s="13"/>
      <c r="AB329" s="13"/>
      <c r="AC329" s="13"/>
      <c r="AD329" s="101"/>
      <c r="AE329" s="112" t="s">
        <v>414</v>
      </c>
      <c r="AF329" s="100"/>
      <c r="AG329" s="97" t="s">
        <v>406</v>
      </c>
      <c r="AH329" s="98">
        <f>+AF327+AF330</f>
        <v>2021320</v>
      </c>
    </row>
    <row r="330" spans="2:34">
      <c r="C330" s="12"/>
      <c r="D330" s="13"/>
      <c r="E330" s="13"/>
      <c r="F330" s="13"/>
      <c r="G330" s="13"/>
      <c r="H330" s="13"/>
      <c r="I330" s="13"/>
      <c r="J330" s="13"/>
      <c r="K330" s="105"/>
      <c r="L330" s="194" t="s">
        <v>410</v>
      </c>
      <c r="M330" s="195"/>
      <c r="N330" s="134">
        <f>ROUND(AF330*$C$307,0)</f>
        <v>181500</v>
      </c>
      <c r="O330" s="135"/>
      <c r="R330" s="100"/>
      <c r="X330" s="13"/>
      <c r="Y330" s="13"/>
      <c r="Z330" s="13"/>
      <c r="AA330" s="13"/>
      <c r="AB330" s="13"/>
      <c r="AC330" s="13"/>
      <c r="AD330" s="13"/>
      <c r="AE330" s="102" t="s">
        <v>409</v>
      </c>
      <c r="AF330" s="80">
        <v>181500</v>
      </c>
      <c r="AG330" s="97" t="s">
        <v>407</v>
      </c>
      <c r="AH330" s="80">
        <v>2021320</v>
      </c>
    </row>
    <row r="331" spans="2:34">
      <c r="C331" s="12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R331" s="103"/>
      <c r="X331" s="13"/>
      <c r="Y331" s="13"/>
      <c r="Z331" s="13"/>
      <c r="AA331" s="13"/>
      <c r="AB331" s="13"/>
      <c r="AC331" s="13"/>
      <c r="AD331" s="13"/>
      <c r="AE331" s="13"/>
      <c r="AG331" s="97" t="s">
        <v>408</v>
      </c>
      <c r="AH331" s="99" t="str">
        <f>+IF(AH329=AH330,"OK",AH329-AH330)</f>
        <v>OK</v>
      </c>
    </row>
    <row r="332" spans="2:34">
      <c r="C332" s="12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2:34" ht="16.5">
      <c r="B333" s="14" t="s">
        <v>26</v>
      </c>
      <c r="C333" s="15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R333" s="1" t="s">
        <v>0</v>
      </c>
      <c r="W333" s="14" t="s">
        <v>26</v>
      </c>
      <c r="X333" s="13"/>
      <c r="Y333" s="13"/>
      <c r="Z333" s="13"/>
      <c r="AA333" s="13"/>
      <c r="AB333" s="13"/>
      <c r="AC333" s="13"/>
      <c r="AE333" s="1" t="s">
        <v>0</v>
      </c>
    </row>
    <row r="334" spans="2:34" ht="13.5" customHeight="1">
      <c r="B334" s="130" t="s">
        <v>5</v>
      </c>
      <c r="C334" s="130"/>
      <c r="D334" s="130" t="s">
        <v>27</v>
      </c>
      <c r="E334" s="130"/>
      <c r="F334" s="130" t="s">
        <v>28</v>
      </c>
      <c r="G334" s="130"/>
      <c r="H334" s="130" t="s">
        <v>29</v>
      </c>
      <c r="I334" s="130"/>
      <c r="J334" s="130" t="s">
        <v>30</v>
      </c>
      <c r="K334" s="130"/>
      <c r="L334" s="130" t="s">
        <v>31</v>
      </c>
      <c r="M334" s="130"/>
      <c r="N334" s="130" t="s">
        <v>32</v>
      </c>
      <c r="O334" s="130"/>
      <c r="P334" s="130" t="s">
        <v>33</v>
      </c>
      <c r="Q334" s="130"/>
      <c r="R334" s="130" t="s">
        <v>34</v>
      </c>
      <c r="W334" s="130" t="s">
        <v>5</v>
      </c>
      <c r="X334" s="206" t="s">
        <v>27</v>
      </c>
      <c r="Y334" s="206" t="s">
        <v>28</v>
      </c>
      <c r="Z334" s="206" t="s">
        <v>29</v>
      </c>
      <c r="AA334" s="206" t="s">
        <v>30</v>
      </c>
      <c r="AB334" s="204" t="s">
        <v>31</v>
      </c>
      <c r="AC334" s="206" t="s">
        <v>32</v>
      </c>
      <c r="AD334" s="206" t="s">
        <v>33</v>
      </c>
      <c r="AE334" s="130" t="s">
        <v>34</v>
      </c>
    </row>
    <row r="335" spans="2:34"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W335" s="130"/>
      <c r="X335" s="206"/>
      <c r="Y335" s="206"/>
      <c r="Z335" s="206"/>
      <c r="AA335" s="206"/>
      <c r="AB335" s="205"/>
      <c r="AC335" s="206"/>
      <c r="AD335" s="206"/>
      <c r="AE335" s="130"/>
    </row>
    <row r="336" spans="2:34" ht="13.5" customHeight="1">
      <c r="B336" s="145" t="s">
        <v>11</v>
      </c>
      <c r="C336" s="146"/>
      <c r="D336" s="169">
        <f>+SUM(D337:E345)</f>
        <v>0</v>
      </c>
      <c r="E336" s="170"/>
      <c r="F336" s="169">
        <f>+SUM(F337:G345)</f>
        <v>0</v>
      </c>
      <c r="G336" s="170"/>
      <c r="H336" s="169">
        <f>+SUM(H337:I345)</f>
        <v>0</v>
      </c>
      <c r="I336" s="170"/>
      <c r="J336" s="169">
        <f>+SUM(J337:K345)</f>
        <v>0</v>
      </c>
      <c r="K336" s="170"/>
      <c r="L336" s="169">
        <f>+SUM(L337:M345)</f>
        <v>0</v>
      </c>
      <c r="M336" s="170"/>
      <c r="N336" s="169">
        <f>+SUM(N337:O345)</f>
        <v>0</v>
      </c>
      <c r="O336" s="170"/>
      <c r="P336" s="134">
        <f>+SUM(P337:Q345)</f>
        <v>0</v>
      </c>
      <c r="Q336" s="135"/>
      <c r="R336" s="23">
        <f t="shared" ref="R336:R353" si="219">+SUM(D336:Q336)</f>
        <v>0</v>
      </c>
      <c r="W336" s="34" t="s">
        <v>11</v>
      </c>
      <c r="X336" s="35"/>
      <c r="Y336" s="35"/>
      <c r="Z336" s="35"/>
      <c r="AA336" s="35"/>
      <c r="AB336" s="35"/>
      <c r="AC336" s="35"/>
      <c r="AD336" s="27"/>
      <c r="AE336" s="23">
        <f>SUM(X336:AD336)</f>
        <v>0</v>
      </c>
    </row>
    <row r="337" spans="2:31">
      <c r="B337" s="137" t="s">
        <v>22</v>
      </c>
      <c r="C337" s="137"/>
      <c r="D337" s="134">
        <f t="shared" ref="D337:D345" si="220">ROUND(X337*$C$307,0)</f>
        <v>0</v>
      </c>
      <c r="E337" s="135"/>
      <c r="F337" s="134">
        <f t="shared" ref="F337:F345" si="221">ROUND(Y337*$C$307,0)</f>
        <v>0</v>
      </c>
      <c r="G337" s="135"/>
      <c r="H337" s="134">
        <f t="shared" ref="H337:H345" si="222">ROUND(Z337*$C$307,0)</f>
        <v>0</v>
      </c>
      <c r="I337" s="135"/>
      <c r="J337" s="134">
        <f t="shared" ref="J337:J345" si="223">ROUND(AA337*$C$307,0)</f>
        <v>0</v>
      </c>
      <c r="K337" s="135"/>
      <c r="L337" s="134">
        <f t="shared" ref="L337:L345" si="224">ROUND(AB337*$C$307,0)</f>
        <v>0</v>
      </c>
      <c r="M337" s="135"/>
      <c r="N337" s="134">
        <f t="shared" ref="N337:N345" si="225">ROUND(AC337*$C$307,0)</f>
        <v>0</v>
      </c>
      <c r="O337" s="135"/>
      <c r="P337" s="134">
        <f t="shared" ref="P337:P345" si="226">ROUND(AD337*$C$307,0)</f>
        <v>0</v>
      </c>
      <c r="Q337" s="135"/>
      <c r="R337" s="23">
        <f t="shared" si="219"/>
        <v>0</v>
      </c>
      <c r="W337" s="29" t="s">
        <v>22</v>
      </c>
      <c r="X337" s="27"/>
      <c r="Y337" s="27"/>
      <c r="Z337" s="27"/>
      <c r="AA337" s="27"/>
      <c r="AB337" s="27"/>
      <c r="AC337" s="27"/>
      <c r="AD337" s="27"/>
      <c r="AE337" s="23">
        <f t="shared" ref="AE337:AE353" si="227">SUM(X337:AD337)</f>
        <v>0</v>
      </c>
    </row>
    <row r="338" spans="2:31">
      <c r="B338" s="137" t="s">
        <v>13</v>
      </c>
      <c r="C338" s="137"/>
      <c r="D338" s="134">
        <f t="shared" si="220"/>
        <v>0</v>
      </c>
      <c r="E338" s="135"/>
      <c r="F338" s="134">
        <f t="shared" si="221"/>
        <v>0</v>
      </c>
      <c r="G338" s="135"/>
      <c r="H338" s="134">
        <f t="shared" si="222"/>
        <v>0</v>
      </c>
      <c r="I338" s="135"/>
      <c r="J338" s="134">
        <f t="shared" si="223"/>
        <v>0</v>
      </c>
      <c r="K338" s="135"/>
      <c r="L338" s="134">
        <f t="shared" si="224"/>
        <v>0</v>
      </c>
      <c r="M338" s="135"/>
      <c r="N338" s="134">
        <f t="shared" si="225"/>
        <v>0</v>
      </c>
      <c r="O338" s="135"/>
      <c r="P338" s="134">
        <f t="shared" si="226"/>
        <v>0</v>
      </c>
      <c r="Q338" s="135"/>
      <c r="R338" s="23">
        <f t="shared" si="219"/>
        <v>0</v>
      </c>
      <c r="W338" s="29" t="s">
        <v>13</v>
      </c>
      <c r="X338" s="27"/>
      <c r="Y338" s="27"/>
      <c r="Z338" s="27"/>
      <c r="AA338" s="27"/>
      <c r="AB338" s="27"/>
      <c r="AC338" s="27"/>
      <c r="AD338" s="27"/>
      <c r="AE338" s="23">
        <f t="shared" si="227"/>
        <v>0</v>
      </c>
    </row>
    <row r="339" spans="2:31">
      <c r="B339" s="133" t="s">
        <v>14</v>
      </c>
      <c r="C339" s="133"/>
      <c r="D339" s="134">
        <f t="shared" si="220"/>
        <v>0</v>
      </c>
      <c r="E339" s="135"/>
      <c r="F339" s="134">
        <f t="shared" si="221"/>
        <v>0</v>
      </c>
      <c r="G339" s="135"/>
      <c r="H339" s="134">
        <f t="shared" si="222"/>
        <v>0</v>
      </c>
      <c r="I339" s="135"/>
      <c r="J339" s="134">
        <f t="shared" si="223"/>
        <v>0</v>
      </c>
      <c r="K339" s="135"/>
      <c r="L339" s="134">
        <f t="shared" si="224"/>
        <v>0</v>
      </c>
      <c r="M339" s="135"/>
      <c r="N339" s="134">
        <f t="shared" si="225"/>
        <v>0</v>
      </c>
      <c r="O339" s="135"/>
      <c r="P339" s="134">
        <f t="shared" si="226"/>
        <v>0</v>
      </c>
      <c r="Q339" s="135"/>
      <c r="R339" s="23">
        <f t="shared" si="219"/>
        <v>0</v>
      </c>
      <c r="W339" s="26" t="s">
        <v>14</v>
      </c>
      <c r="X339" s="27"/>
      <c r="Y339" s="27"/>
      <c r="Z339" s="27"/>
      <c r="AA339" s="27"/>
      <c r="AB339" s="27"/>
      <c r="AC339" s="27"/>
      <c r="AD339" s="27"/>
      <c r="AE339" s="23">
        <f t="shared" si="227"/>
        <v>0</v>
      </c>
    </row>
    <row r="340" spans="2:31">
      <c r="B340" s="137" t="s">
        <v>15</v>
      </c>
      <c r="C340" s="137"/>
      <c r="D340" s="134">
        <f t="shared" si="220"/>
        <v>0</v>
      </c>
      <c r="E340" s="135"/>
      <c r="F340" s="134">
        <f t="shared" si="221"/>
        <v>0</v>
      </c>
      <c r="G340" s="135"/>
      <c r="H340" s="134">
        <f t="shared" si="222"/>
        <v>0</v>
      </c>
      <c r="I340" s="135"/>
      <c r="J340" s="134">
        <f t="shared" si="223"/>
        <v>0</v>
      </c>
      <c r="K340" s="135"/>
      <c r="L340" s="134">
        <f t="shared" si="224"/>
        <v>0</v>
      </c>
      <c r="M340" s="135"/>
      <c r="N340" s="134">
        <f t="shared" si="225"/>
        <v>0</v>
      </c>
      <c r="O340" s="135"/>
      <c r="P340" s="134">
        <f t="shared" si="226"/>
        <v>0</v>
      </c>
      <c r="Q340" s="135"/>
      <c r="R340" s="23">
        <f t="shared" si="219"/>
        <v>0</v>
      </c>
      <c r="W340" s="29" t="s">
        <v>15</v>
      </c>
      <c r="X340" s="27"/>
      <c r="Y340" s="27"/>
      <c r="Z340" s="27"/>
      <c r="AA340" s="27"/>
      <c r="AB340" s="27"/>
      <c r="AC340" s="27"/>
      <c r="AD340" s="27"/>
      <c r="AE340" s="23">
        <f t="shared" si="227"/>
        <v>0</v>
      </c>
    </row>
    <row r="341" spans="2:31">
      <c r="B341" s="141" t="s">
        <v>16</v>
      </c>
      <c r="C341" s="141"/>
      <c r="D341" s="134">
        <f t="shared" si="220"/>
        <v>0</v>
      </c>
      <c r="E341" s="135"/>
      <c r="F341" s="134">
        <f t="shared" si="221"/>
        <v>0</v>
      </c>
      <c r="G341" s="135"/>
      <c r="H341" s="134">
        <f t="shared" si="222"/>
        <v>0</v>
      </c>
      <c r="I341" s="135"/>
      <c r="J341" s="134">
        <f t="shared" si="223"/>
        <v>0</v>
      </c>
      <c r="K341" s="135"/>
      <c r="L341" s="134">
        <f t="shared" si="224"/>
        <v>0</v>
      </c>
      <c r="M341" s="135"/>
      <c r="N341" s="134">
        <f t="shared" si="225"/>
        <v>0</v>
      </c>
      <c r="O341" s="135"/>
      <c r="P341" s="134">
        <f t="shared" si="226"/>
        <v>0</v>
      </c>
      <c r="Q341" s="135"/>
      <c r="R341" s="23">
        <f t="shared" si="219"/>
        <v>0</v>
      </c>
      <c r="W341" s="31" t="s">
        <v>16</v>
      </c>
      <c r="X341" s="27"/>
      <c r="Y341" s="27"/>
      <c r="Z341" s="27"/>
      <c r="AA341" s="27"/>
      <c r="AB341" s="27"/>
      <c r="AC341" s="27"/>
      <c r="AD341" s="27"/>
      <c r="AE341" s="23">
        <f t="shared" si="227"/>
        <v>0</v>
      </c>
    </row>
    <row r="342" spans="2:31">
      <c r="B342" s="140" t="s">
        <v>17</v>
      </c>
      <c r="C342" s="140"/>
      <c r="D342" s="134">
        <f t="shared" si="220"/>
        <v>0</v>
      </c>
      <c r="E342" s="135"/>
      <c r="F342" s="134">
        <f t="shared" si="221"/>
        <v>0</v>
      </c>
      <c r="G342" s="135"/>
      <c r="H342" s="134">
        <f t="shared" si="222"/>
        <v>0</v>
      </c>
      <c r="I342" s="135"/>
      <c r="J342" s="134">
        <f t="shared" si="223"/>
        <v>0</v>
      </c>
      <c r="K342" s="135"/>
      <c r="L342" s="134">
        <f t="shared" si="224"/>
        <v>0</v>
      </c>
      <c r="M342" s="135"/>
      <c r="N342" s="134">
        <f t="shared" si="225"/>
        <v>0</v>
      </c>
      <c r="O342" s="135"/>
      <c r="P342" s="134">
        <f t="shared" si="226"/>
        <v>0</v>
      </c>
      <c r="Q342" s="135"/>
      <c r="R342" s="23">
        <f t="shared" si="219"/>
        <v>0</v>
      </c>
      <c r="W342" s="30" t="s">
        <v>17</v>
      </c>
      <c r="X342" s="27"/>
      <c r="Y342" s="27"/>
      <c r="Z342" s="27"/>
      <c r="AA342" s="27"/>
      <c r="AB342" s="27"/>
      <c r="AC342" s="27"/>
      <c r="AD342" s="27"/>
      <c r="AE342" s="23">
        <f t="shared" si="227"/>
        <v>0</v>
      </c>
    </row>
    <row r="343" spans="2:31">
      <c r="B343" s="141" t="s">
        <v>18</v>
      </c>
      <c r="C343" s="141"/>
      <c r="D343" s="134">
        <f t="shared" si="220"/>
        <v>0</v>
      </c>
      <c r="E343" s="135"/>
      <c r="F343" s="134">
        <f t="shared" si="221"/>
        <v>0</v>
      </c>
      <c r="G343" s="135"/>
      <c r="H343" s="134">
        <f t="shared" si="222"/>
        <v>0</v>
      </c>
      <c r="I343" s="135"/>
      <c r="J343" s="134">
        <f t="shared" si="223"/>
        <v>0</v>
      </c>
      <c r="K343" s="135"/>
      <c r="L343" s="134">
        <f t="shared" si="224"/>
        <v>0</v>
      </c>
      <c r="M343" s="135"/>
      <c r="N343" s="134">
        <f t="shared" si="225"/>
        <v>0</v>
      </c>
      <c r="O343" s="135"/>
      <c r="P343" s="134">
        <f t="shared" si="226"/>
        <v>0</v>
      </c>
      <c r="Q343" s="135"/>
      <c r="R343" s="23">
        <f t="shared" si="219"/>
        <v>0</v>
      </c>
      <c r="W343" s="31" t="s">
        <v>18</v>
      </c>
      <c r="X343" s="27"/>
      <c r="Y343" s="27"/>
      <c r="Z343" s="27"/>
      <c r="AA343" s="27"/>
      <c r="AB343" s="27"/>
      <c r="AC343" s="27"/>
      <c r="AD343" s="27"/>
      <c r="AE343" s="23">
        <f t="shared" si="227"/>
        <v>0</v>
      </c>
    </row>
    <row r="344" spans="2:31">
      <c r="B344" s="137" t="s">
        <v>19</v>
      </c>
      <c r="C344" s="137"/>
      <c r="D344" s="134">
        <f t="shared" si="220"/>
        <v>0</v>
      </c>
      <c r="E344" s="135"/>
      <c r="F344" s="134">
        <f t="shared" si="221"/>
        <v>0</v>
      </c>
      <c r="G344" s="135"/>
      <c r="H344" s="134">
        <f t="shared" si="222"/>
        <v>0</v>
      </c>
      <c r="I344" s="135"/>
      <c r="J344" s="134">
        <f t="shared" si="223"/>
        <v>0</v>
      </c>
      <c r="K344" s="135"/>
      <c r="L344" s="134">
        <f t="shared" si="224"/>
        <v>0</v>
      </c>
      <c r="M344" s="135"/>
      <c r="N344" s="134">
        <f t="shared" si="225"/>
        <v>0</v>
      </c>
      <c r="O344" s="135"/>
      <c r="P344" s="134">
        <f t="shared" si="226"/>
        <v>0</v>
      </c>
      <c r="Q344" s="135"/>
      <c r="R344" s="23">
        <f t="shared" si="219"/>
        <v>0</v>
      </c>
      <c r="W344" s="29" t="s">
        <v>19</v>
      </c>
      <c r="X344" s="27"/>
      <c r="Y344" s="27"/>
      <c r="Z344" s="27"/>
      <c r="AA344" s="27"/>
      <c r="AB344" s="27"/>
      <c r="AC344" s="27"/>
      <c r="AD344" s="27"/>
      <c r="AE344" s="23">
        <f t="shared" si="227"/>
        <v>0</v>
      </c>
    </row>
    <row r="345" spans="2:31">
      <c r="B345" s="137" t="s">
        <v>20</v>
      </c>
      <c r="C345" s="137"/>
      <c r="D345" s="134">
        <f t="shared" si="220"/>
        <v>0</v>
      </c>
      <c r="E345" s="135"/>
      <c r="F345" s="134">
        <f t="shared" si="221"/>
        <v>0</v>
      </c>
      <c r="G345" s="135"/>
      <c r="H345" s="134">
        <f t="shared" si="222"/>
        <v>0</v>
      </c>
      <c r="I345" s="135"/>
      <c r="J345" s="134">
        <f t="shared" si="223"/>
        <v>0</v>
      </c>
      <c r="K345" s="135"/>
      <c r="L345" s="134">
        <f t="shared" si="224"/>
        <v>0</v>
      </c>
      <c r="M345" s="135"/>
      <c r="N345" s="134">
        <f t="shared" si="225"/>
        <v>0</v>
      </c>
      <c r="O345" s="135"/>
      <c r="P345" s="134">
        <f t="shared" si="226"/>
        <v>0</v>
      </c>
      <c r="Q345" s="135"/>
      <c r="R345" s="23">
        <f t="shared" si="219"/>
        <v>0</v>
      </c>
      <c r="W345" s="29" t="s">
        <v>20</v>
      </c>
      <c r="X345" s="27"/>
      <c r="Y345" s="27"/>
      <c r="Z345" s="27"/>
      <c r="AA345" s="27"/>
      <c r="AB345" s="27"/>
      <c r="AC345" s="27"/>
      <c r="AD345" s="27"/>
      <c r="AE345" s="23">
        <f t="shared" si="227"/>
        <v>0</v>
      </c>
    </row>
    <row r="346" spans="2:31">
      <c r="B346" s="151" t="s">
        <v>21</v>
      </c>
      <c r="C346" s="152"/>
      <c r="D346" s="169">
        <f>+SUM(D347:E351)</f>
        <v>0</v>
      </c>
      <c r="E346" s="170"/>
      <c r="F346" s="169">
        <f>+SUM(F347:G351)</f>
        <v>0</v>
      </c>
      <c r="G346" s="170"/>
      <c r="H346" s="169">
        <f>+SUM(H347:I351)</f>
        <v>0</v>
      </c>
      <c r="I346" s="170"/>
      <c r="J346" s="169">
        <f>+SUM(J347:K351)</f>
        <v>0</v>
      </c>
      <c r="K346" s="170"/>
      <c r="L346" s="169">
        <f>+SUM(L347:M351)</f>
        <v>0</v>
      </c>
      <c r="M346" s="170"/>
      <c r="N346" s="169">
        <f>+SUM(N347:O351)</f>
        <v>0</v>
      </c>
      <c r="O346" s="170"/>
      <c r="P346" s="134">
        <f>+SUM(P347:Q351)</f>
        <v>0</v>
      </c>
      <c r="Q346" s="135"/>
      <c r="R346" s="23">
        <f t="shared" si="219"/>
        <v>0</v>
      </c>
      <c r="W346" s="36" t="s">
        <v>21</v>
      </c>
      <c r="X346" s="35"/>
      <c r="Y346" s="35"/>
      <c r="Z346" s="35"/>
      <c r="AA346" s="35"/>
      <c r="AB346" s="35"/>
      <c r="AC346" s="35"/>
      <c r="AD346" s="27"/>
      <c r="AE346" s="23">
        <f t="shared" si="227"/>
        <v>0</v>
      </c>
    </row>
    <row r="347" spans="2:31">
      <c r="B347" s="137" t="s">
        <v>22</v>
      </c>
      <c r="C347" s="137"/>
      <c r="D347" s="134">
        <f t="shared" ref="D347:D352" si="228">ROUND(X347*$C$307,0)</f>
        <v>0</v>
      </c>
      <c r="E347" s="135"/>
      <c r="F347" s="134">
        <f t="shared" ref="F347:F352" si="229">ROUND(Y347*$C$307,0)</f>
        <v>0</v>
      </c>
      <c r="G347" s="135"/>
      <c r="H347" s="134">
        <f t="shared" ref="H347:H352" si="230">ROUND(Z347*$C$307,0)</f>
        <v>0</v>
      </c>
      <c r="I347" s="135"/>
      <c r="J347" s="134">
        <f t="shared" ref="J347:J352" si="231">ROUND(AA347*$C$307,0)</f>
        <v>0</v>
      </c>
      <c r="K347" s="135"/>
      <c r="L347" s="134">
        <f t="shared" ref="L347:L352" si="232">ROUND(AB347*$C$307,0)</f>
        <v>0</v>
      </c>
      <c r="M347" s="135"/>
      <c r="N347" s="134">
        <f t="shared" ref="N347:N352" si="233">ROUND(AC347*$C$307,0)</f>
        <v>0</v>
      </c>
      <c r="O347" s="135"/>
      <c r="P347" s="134">
        <f t="shared" ref="P347:P352" si="234">ROUND(AD347*$C$307,0)</f>
        <v>0</v>
      </c>
      <c r="Q347" s="135"/>
      <c r="R347" s="23">
        <f t="shared" si="219"/>
        <v>0</v>
      </c>
      <c r="W347" s="29" t="s">
        <v>22</v>
      </c>
      <c r="X347" s="27"/>
      <c r="Y347" s="27"/>
      <c r="Z347" s="27"/>
      <c r="AA347" s="27"/>
      <c r="AB347" s="27"/>
      <c r="AC347" s="27"/>
      <c r="AD347" s="27"/>
      <c r="AE347" s="23">
        <f t="shared" si="227"/>
        <v>0</v>
      </c>
    </row>
    <row r="348" spans="2:31">
      <c r="B348" s="137" t="s">
        <v>23</v>
      </c>
      <c r="C348" s="137"/>
      <c r="D348" s="134">
        <f t="shared" si="228"/>
        <v>0</v>
      </c>
      <c r="E348" s="135"/>
      <c r="F348" s="134">
        <f t="shared" si="229"/>
        <v>0</v>
      </c>
      <c r="G348" s="135"/>
      <c r="H348" s="134">
        <f t="shared" si="230"/>
        <v>0</v>
      </c>
      <c r="I348" s="135"/>
      <c r="J348" s="134">
        <f t="shared" si="231"/>
        <v>0</v>
      </c>
      <c r="K348" s="135"/>
      <c r="L348" s="134">
        <f t="shared" si="232"/>
        <v>0</v>
      </c>
      <c r="M348" s="135"/>
      <c r="N348" s="134">
        <f t="shared" si="233"/>
        <v>0</v>
      </c>
      <c r="O348" s="135"/>
      <c r="P348" s="134">
        <f t="shared" si="234"/>
        <v>0</v>
      </c>
      <c r="Q348" s="135"/>
      <c r="R348" s="23">
        <f t="shared" si="219"/>
        <v>0</v>
      </c>
      <c r="W348" s="29" t="s">
        <v>23</v>
      </c>
      <c r="X348" s="27"/>
      <c r="Y348" s="27"/>
      <c r="Z348" s="27"/>
      <c r="AA348" s="27"/>
      <c r="AB348" s="27"/>
      <c r="AC348" s="27"/>
      <c r="AD348" s="27"/>
      <c r="AE348" s="23">
        <f t="shared" si="227"/>
        <v>0</v>
      </c>
    </row>
    <row r="349" spans="2:31">
      <c r="B349" s="133" t="s">
        <v>15</v>
      </c>
      <c r="C349" s="133"/>
      <c r="D349" s="134">
        <f t="shared" si="228"/>
        <v>0</v>
      </c>
      <c r="E349" s="135"/>
      <c r="F349" s="134">
        <f t="shared" si="229"/>
        <v>0</v>
      </c>
      <c r="G349" s="135"/>
      <c r="H349" s="134">
        <f t="shared" si="230"/>
        <v>0</v>
      </c>
      <c r="I349" s="135"/>
      <c r="J349" s="134">
        <f t="shared" si="231"/>
        <v>0</v>
      </c>
      <c r="K349" s="135"/>
      <c r="L349" s="134">
        <f t="shared" si="232"/>
        <v>0</v>
      </c>
      <c r="M349" s="135"/>
      <c r="N349" s="134">
        <f t="shared" si="233"/>
        <v>0</v>
      </c>
      <c r="O349" s="135"/>
      <c r="P349" s="134">
        <f t="shared" si="234"/>
        <v>0</v>
      </c>
      <c r="Q349" s="135"/>
      <c r="R349" s="23">
        <f t="shared" si="219"/>
        <v>0</v>
      </c>
      <c r="W349" s="26" t="s">
        <v>15</v>
      </c>
      <c r="X349" s="27"/>
      <c r="Y349" s="27"/>
      <c r="Z349" s="27"/>
      <c r="AA349" s="27"/>
      <c r="AB349" s="27"/>
      <c r="AC349" s="27"/>
      <c r="AD349" s="27"/>
      <c r="AE349" s="23">
        <f t="shared" si="227"/>
        <v>0</v>
      </c>
    </row>
    <row r="350" spans="2:31">
      <c r="B350" s="137" t="s">
        <v>19</v>
      </c>
      <c r="C350" s="137"/>
      <c r="D350" s="134">
        <f t="shared" si="228"/>
        <v>0</v>
      </c>
      <c r="E350" s="135"/>
      <c r="F350" s="134">
        <f t="shared" si="229"/>
        <v>0</v>
      </c>
      <c r="G350" s="135"/>
      <c r="H350" s="134">
        <f t="shared" si="230"/>
        <v>0</v>
      </c>
      <c r="I350" s="135"/>
      <c r="J350" s="134">
        <f t="shared" si="231"/>
        <v>0</v>
      </c>
      <c r="K350" s="135"/>
      <c r="L350" s="134">
        <f t="shared" si="232"/>
        <v>0</v>
      </c>
      <c r="M350" s="135"/>
      <c r="N350" s="134">
        <f t="shared" si="233"/>
        <v>0</v>
      </c>
      <c r="O350" s="135"/>
      <c r="P350" s="134">
        <f t="shared" si="234"/>
        <v>0</v>
      </c>
      <c r="Q350" s="135"/>
      <c r="R350" s="23">
        <f t="shared" si="219"/>
        <v>0</v>
      </c>
      <c r="W350" s="29" t="s">
        <v>19</v>
      </c>
      <c r="X350" s="27"/>
      <c r="Y350" s="27"/>
      <c r="Z350" s="27"/>
      <c r="AA350" s="27"/>
      <c r="AB350" s="27"/>
      <c r="AC350" s="27"/>
      <c r="AD350" s="27"/>
      <c r="AE350" s="23">
        <f t="shared" si="227"/>
        <v>0</v>
      </c>
    </row>
    <row r="351" spans="2:31" ht="13.5" customHeight="1">
      <c r="B351" s="133" t="s">
        <v>20</v>
      </c>
      <c r="C351" s="133"/>
      <c r="D351" s="134">
        <f t="shared" si="228"/>
        <v>0</v>
      </c>
      <c r="E351" s="135"/>
      <c r="F351" s="134">
        <f t="shared" si="229"/>
        <v>0</v>
      </c>
      <c r="G351" s="135"/>
      <c r="H351" s="134">
        <f t="shared" si="230"/>
        <v>0</v>
      </c>
      <c r="I351" s="135"/>
      <c r="J351" s="134">
        <f t="shared" si="231"/>
        <v>0</v>
      </c>
      <c r="K351" s="135"/>
      <c r="L351" s="134">
        <f t="shared" si="232"/>
        <v>0</v>
      </c>
      <c r="M351" s="135"/>
      <c r="N351" s="134">
        <f t="shared" si="233"/>
        <v>0</v>
      </c>
      <c r="O351" s="135"/>
      <c r="P351" s="134">
        <f t="shared" si="234"/>
        <v>0</v>
      </c>
      <c r="Q351" s="135"/>
      <c r="R351" s="23">
        <f t="shared" si="219"/>
        <v>0</v>
      </c>
      <c r="W351" s="26" t="s">
        <v>20</v>
      </c>
      <c r="X351" s="27"/>
      <c r="Y351" s="27"/>
      <c r="Z351" s="27"/>
      <c r="AA351" s="27"/>
      <c r="AB351" s="27"/>
      <c r="AC351" s="27"/>
      <c r="AD351" s="27"/>
      <c r="AE351" s="23">
        <f t="shared" si="227"/>
        <v>0</v>
      </c>
    </row>
    <row r="352" spans="2:31">
      <c r="B352" s="153" t="s">
        <v>24</v>
      </c>
      <c r="C352" s="154"/>
      <c r="D352" s="134">
        <f t="shared" si="228"/>
        <v>0</v>
      </c>
      <c r="E352" s="135"/>
      <c r="F352" s="134">
        <f t="shared" si="229"/>
        <v>0</v>
      </c>
      <c r="G352" s="135"/>
      <c r="H352" s="134">
        <f t="shared" si="230"/>
        <v>0</v>
      </c>
      <c r="I352" s="135"/>
      <c r="J352" s="134">
        <f t="shared" si="231"/>
        <v>0</v>
      </c>
      <c r="K352" s="135"/>
      <c r="L352" s="134">
        <f t="shared" si="232"/>
        <v>0</v>
      </c>
      <c r="M352" s="135"/>
      <c r="N352" s="134">
        <f t="shared" si="233"/>
        <v>0</v>
      </c>
      <c r="O352" s="135"/>
      <c r="P352" s="134">
        <f t="shared" si="234"/>
        <v>0</v>
      </c>
      <c r="Q352" s="135"/>
      <c r="R352" s="23">
        <f t="shared" si="219"/>
        <v>0</v>
      </c>
      <c r="W352" s="38" t="s">
        <v>24</v>
      </c>
      <c r="X352" s="27"/>
      <c r="Y352" s="27"/>
      <c r="Z352" s="27"/>
      <c r="AA352" s="27"/>
      <c r="AB352" s="27"/>
      <c r="AC352" s="27"/>
      <c r="AD352" s="27"/>
      <c r="AE352" s="23">
        <f t="shared" si="227"/>
        <v>0</v>
      </c>
    </row>
    <row r="353" spans="2:34">
      <c r="B353" s="156" t="s">
        <v>34</v>
      </c>
      <c r="C353" s="156"/>
      <c r="D353" s="169">
        <f>+D336+D346+D352</f>
        <v>0</v>
      </c>
      <c r="E353" s="170"/>
      <c r="F353" s="169">
        <f>+F336+F346+F352</f>
        <v>0</v>
      </c>
      <c r="G353" s="170"/>
      <c r="H353" s="169">
        <f>+H336+H346+H352</f>
        <v>0</v>
      </c>
      <c r="I353" s="170"/>
      <c r="J353" s="169">
        <f>+J336+J346+J352</f>
        <v>0</v>
      </c>
      <c r="K353" s="170"/>
      <c r="L353" s="169">
        <f>+L336+L346+L352</f>
        <v>0</v>
      </c>
      <c r="M353" s="170"/>
      <c r="N353" s="169">
        <f>+N336+N346+N352</f>
        <v>0</v>
      </c>
      <c r="O353" s="170"/>
      <c r="P353" s="134">
        <f>+P336+P346+P352</f>
        <v>0</v>
      </c>
      <c r="Q353" s="135"/>
      <c r="R353" s="23">
        <f t="shared" si="219"/>
        <v>0</v>
      </c>
      <c r="W353" s="37" t="s">
        <v>34</v>
      </c>
      <c r="X353" s="83">
        <f t="shared" ref="X353:AD353" si="235">+X336+X346+X352</f>
        <v>0</v>
      </c>
      <c r="Y353" s="83">
        <f t="shared" si="235"/>
        <v>0</v>
      </c>
      <c r="Z353" s="83">
        <f t="shared" si="235"/>
        <v>0</v>
      </c>
      <c r="AA353" s="83">
        <f t="shared" si="235"/>
        <v>0</v>
      </c>
      <c r="AB353" s="83">
        <f t="shared" si="235"/>
        <v>0</v>
      </c>
      <c r="AC353" s="83">
        <f t="shared" si="235"/>
        <v>0</v>
      </c>
      <c r="AD353" s="83">
        <f t="shared" si="235"/>
        <v>0</v>
      </c>
      <c r="AE353" s="23">
        <f t="shared" si="227"/>
        <v>0</v>
      </c>
    </row>
    <row r="354" spans="2:34">
      <c r="U354" s="21">
        <f>+P327-R353</f>
        <v>5019381</v>
      </c>
    </row>
    <row r="356" spans="2:34">
      <c r="B356" s="2">
        <v>7</v>
      </c>
    </row>
    <row r="357" spans="2:34">
      <c r="B357" s="185" t="str">
        <f>"【"&amp;入力・チェックシート!B22&amp;"】"</f>
        <v>【常陸太田産業振興】</v>
      </c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  <c r="Y357" s="185"/>
      <c r="Z357" s="185"/>
      <c r="AA357" s="185"/>
      <c r="AB357" s="185"/>
      <c r="AC357" s="185"/>
      <c r="AD357" s="185"/>
      <c r="AE357" s="185"/>
      <c r="AF357" s="185"/>
      <c r="AG357" s="185"/>
    </row>
    <row r="358" spans="2:34">
      <c r="C358" s="61">
        <f>+入力・チェックシート!C22</f>
        <v>1</v>
      </c>
      <c r="W358" s="2" t="s">
        <v>4</v>
      </c>
    </row>
    <row r="359" spans="2:34" ht="16.5">
      <c r="B359" s="4" t="s">
        <v>4</v>
      </c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1" t="s">
        <v>0</v>
      </c>
      <c r="R359" s="6"/>
      <c r="W359" s="74"/>
      <c r="X359" s="201" t="s">
        <v>120</v>
      </c>
      <c r="Y359" s="202"/>
      <c r="Z359" s="202"/>
      <c r="AA359" s="203"/>
      <c r="AB359" s="201" t="s">
        <v>121</v>
      </c>
      <c r="AC359" s="202"/>
      <c r="AD359" s="202"/>
      <c r="AE359" s="203"/>
      <c r="AF359" s="75"/>
      <c r="AG359" s="75"/>
      <c r="AH359" s="6"/>
    </row>
    <row r="360" spans="2:34" ht="45" customHeight="1">
      <c r="B360" s="130" t="s">
        <v>5</v>
      </c>
      <c r="C360" s="130"/>
      <c r="D360" s="136" t="s">
        <v>6</v>
      </c>
      <c r="E360" s="129"/>
      <c r="F360" s="136" t="s">
        <v>35</v>
      </c>
      <c r="G360" s="129"/>
      <c r="H360" s="136" t="s">
        <v>7</v>
      </c>
      <c r="I360" s="129"/>
      <c r="J360" s="136" t="s">
        <v>36</v>
      </c>
      <c r="K360" s="129"/>
      <c r="L360" s="136" t="s">
        <v>8</v>
      </c>
      <c r="M360" s="129"/>
      <c r="N360" s="129" t="s">
        <v>9</v>
      </c>
      <c r="O360" s="130"/>
      <c r="P360" s="131" t="s">
        <v>10</v>
      </c>
      <c r="Q360" s="132"/>
      <c r="R360" s="7"/>
      <c r="W360" s="24" t="s">
        <v>5</v>
      </c>
      <c r="X360" s="28" t="s">
        <v>6</v>
      </c>
      <c r="Y360" s="28" t="s">
        <v>35</v>
      </c>
      <c r="Z360" s="28" t="s">
        <v>7</v>
      </c>
      <c r="AA360" s="28" t="s">
        <v>36</v>
      </c>
      <c r="AB360" s="28" t="s">
        <v>116</v>
      </c>
      <c r="AC360" s="28" t="s">
        <v>117</v>
      </c>
      <c r="AD360" s="28" t="s">
        <v>118</v>
      </c>
      <c r="AE360" s="28" t="s">
        <v>119</v>
      </c>
      <c r="AF360" s="24" t="s">
        <v>122</v>
      </c>
      <c r="AG360" s="25" t="s">
        <v>10</v>
      </c>
      <c r="AH360" s="7"/>
    </row>
    <row r="361" spans="2:34">
      <c r="B361" s="133" t="s">
        <v>11</v>
      </c>
      <c r="C361" s="133"/>
      <c r="D361" s="134">
        <f>+SUM(D362:E370)</f>
        <v>304950</v>
      </c>
      <c r="E361" s="135"/>
      <c r="F361" s="134">
        <f>+SUM(F362:G370)</f>
        <v>0</v>
      </c>
      <c r="G361" s="135"/>
      <c r="H361" s="134">
        <f>+SUM(H362:I370)</f>
        <v>0</v>
      </c>
      <c r="I361" s="135"/>
      <c r="J361" s="134">
        <f>+D361+F361-H361</f>
        <v>304950</v>
      </c>
      <c r="K361" s="135"/>
      <c r="L361" s="134">
        <f>+SUM(L362:M370)</f>
        <v>113949</v>
      </c>
      <c r="M361" s="135"/>
      <c r="N361" s="134">
        <f>+SUM(N362:O370)</f>
        <v>17992</v>
      </c>
      <c r="O361" s="135"/>
      <c r="P361" s="134">
        <f>+J361-L361</f>
        <v>191001</v>
      </c>
      <c r="Q361" s="135"/>
      <c r="R361" s="7"/>
      <c r="W361" s="26" t="s">
        <v>11</v>
      </c>
      <c r="X361" s="27">
        <f>SUM(X362:X370)</f>
        <v>304950</v>
      </c>
      <c r="Y361" s="27">
        <f>SUM(Y362:Y370)</f>
        <v>0</v>
      </c>
      <c r="Z361" s="27">
        <f>SUM(Z362:Z370)</f>
        <v>0</v>
      </c>
      <c r="AA361" s="27">
        <f>+X361+Y361-Z361</f>
        <v>304950</v>
      </c>
      <c r="AB361" s="27">
        <f>SUM(AB362:AB370)</f>
        <v>95957</v>
      </c>
      <c r="AC361" s="27">
        <f>SUM(AC362:AC370)</f>
        <v>17992</v>
      </c>
      <c r="AD361" s="27">
        <f>SUM(AD362:AD370)</f>
        <v>0</v>
      </c>
      <c r="AE361" s="27">
        <f>AB361+AC361-AD361</f>
        <v>113949</v>
      </c>
      <c r="AF361" s="27">
        <f t="shared" ref="AF361:AF378" si="236">+AC361</f>
        <v>17992</v>
      </c>
      <c r="AG361" s="77">
        <f>+AA361-AE361</f>
        <v>191001</v>
      </c>
      <c r="AH361" s="7"/>
    </row>
    <row r="362" spans="2:34">
      <c r="B362" s="133" t="s">
        <v>12</v>
      </c>
      <c r="C362" s="133"/>
      <c r="D362" s="134">
        <f t="shared" ref="D362:D370" si="237">ROUND(X362*$C$358,0)</f>
        <v>0</v>
      </c>
      <c r="E362" s="135"/>
      <c r="F362" s="134">
        <f t="shared" ref="F362:F370" si="238">ROUND(Y362*$C$358,0)</f>
        <v>0</v>
      </c>
      <c r="G362" s="135"/>
      <c r="H362" s="134">
        <f t="shared" ref="H362:H370" si="239">ROUND(Z362*$C$358,0)</f>
        <v>0</v>
      </c>
      <c r="I362" s="135"/>
      <c r="J362" s="134">
        <f t="shared" ref="J362:J377" si="240">+D362+F362-H362</f>
        <v>0</v>
      </c>
      <c r="K362" s="135"/>
      <c r="L362" s="134">
        <f t="shared" ref="L362:L370" si="241">ROUND(AE362*$C$358,0)</f>
        <v>0</v>
      </c>
      <c r="M362" s="135"/>
      <c r="N362" s="134">
        <f t="shared" ref="N362:N370" si="242">ROUND(AF362*$C$358,0)</f>
        <v>0</v>
      </c>
      <c r="O362" s="135"/>
      <c r="P362" s="134">
        <f>+J362-L362</f>
        <v>0</v>
      </c>
      <c r="Q362" s="135"/>
      <c r="R362" s="7"/>
      <c r="W362" s="26" t="s">
        <v>12</v>
      </c>
      <c r="X362" s="76"/>
      <c r="Y362" s="76"/>
      <c r="Z362" s="76"/>
      <c r="AA362" s="27">
        <f t="shared" ref="AA362:AA377" si="243">+X362+Y362-Z362</f>
        <v>0</v>
      </c>
      <c r="AB362" s="76"/>
      <c r="AC362" s="76"/>
      <c r="AD362" s="76"/>
      <c r="AE362" s="27">
        <f t="shared" ref="AE362:AE377" si="244">AB362+AC362-AD362</f>
        <v>0</v>
      </c>
      <c r="AF362" s="27">
        <f t="shared" si="236"/>
        <v>0</v>
      </c>
      <c r="AG362" s="77">
        <f t="shared" ref="AG362:AG377" si="245">+AA362-AE362</f>
        <v>0</v>
      </c>
      <c r="AH362" s="7"/>
    </row>
    <row r="363" spans="2:34">
      <c r="B363" s="137" t="s">
        <v>13</v>
      </c>
      <c r="C363" s="137"/>
      <c r="D363" s="134">
        <f t="shared" si="237"/>
        <v>0</v>
      </c>
      <c r="E363" s="135"/>
      <c r="F363" s="134">
        <f t="shared" si="238"/>
        <v>0</v>
      </c>
      <c r="G363" s="135"/>
      <c r="H363" s="134">
        <f t="shared" si="239"/>
        <v>0</v>
      </c>
      <c r="I363" s="135"/>
      <c r="J363" s="134">
        <f t="shared" si="240"/>
        <v>0</v>
      </c>
      <c r="K363" s="135"/>
      <c r="L363" s="134">
        <f t="shared" si="241"/>
        <v>0</v>
      </c>
      <c r="M363" s="135"/>
      <c r="N363" s="134">
        <f t="shared" si="242"/>
        <v>0</v>
      </c>
      <c r="O363" s="135"/>
      <c r="P363" s="134">
        <f t="shared" ref="P363:P377" si="246">+J363-L363</f>
        <v>0</v>
      </c>
      <c r="Q363" s="135"/>
      <c r="R363" s="7"/>
      <c r="W363" s="29" t="s">
        <v>13</v>
      </c>
      <c r="X363" s="76"/>
      <c r="Y363" s="76"/>
      <c r="Z363" s="76"/>
      <c r="AA363" s="27">
        <f t="shared" si="243"/>
        <v>0</v>
      </c>
      <c r="AB363" s="76"/>
      <c r="AC363" s="76"/>
      <c r="AD363" s="76"/>
      <c r="AE363" s="27">
        <f t="shared" si="244"/>
        <v>0</v>
      </c>
      <c r="AF363" s="27">
        <f t="shared" si="236"/>
        <v>0</v>
      </c>
      <c r="AG363" s="77">
        <f t="shared" si="245"/>
        <v>0</v>
      </c>
      <c r="AH363" s="7"/>
    </row>
    <row r="364" spans="2:34">
      <c r="B364" s="137" t="s">
        <v>14</v>
      </c>
      <c r="C364" s="137"/>
      <c r="D364" s="134">
        <f t="shared" si="237"/>
        <v>304950</v>
      </c>
      <c r="E364" s="135"/>
      <c r="F364" s="134">
        <f t="shared" si="238"/>
        <v>0</v>
      </c>
      <c r="G364" s="135"/>
      <c r="H364" s="134">
        <f t="shared" si="239"/>
        <v>0</v>
      </c>
      <c r="I364" s="135"/>
      <c r="J364" s="134">
        <f t="shared" si="240"/>
        <v>304950</v>
      </c>
      <c r="K364" s="135"/>
      <c r="L364" s="134">
        <f t="shared" si="241"/>
        <v>113949</v>
      </c>
      <c r="M364" s="135"/>
      <c r="N364" s="134">
        <f t="shared" si="242"/>
        <v>17992</v>
      </c>
      <c r="O364" s="135"/>
      <c r="P364" s="134">
        <f t="shared" si="246"/>
        <v>191001</v>
      </c>
      <c r="Q364" s="135"/>
      <c r="R364" s="7"/>
      <c r="W364" s="29" t="s">
        <v>14</v>
      </c>
      <c r="X364" s="80">
        <v>304950</v>
      </c>
      <c r="Y364" s="80"/>
      <c r="Z364" s="80"/>
      <c r="AA364" s="79">
        <f>X364+Y364-Z364</f>
        <v>304950</v>
      </c>
      <c r="AB364" s="80">
        <v>95957</v>
      </c>
      <c r="AC364" s="80">
        <v>17992</v>
      </c>
      <c r="AD364" s="76"/>
      <c r="AE364" s="27">
        <f t="shared" si="244"/>
        <v>113949</v>
      </c>
      <c r="AF364" s="27">
        <f t="shared" si="236"/>
        <v>17992</v>
      </c>
      <c r="AG364" s="77">
        <f t="shared" si="245"/>
        <v>191001</v>
      </c>
      <c r="AH364" s="7"/>
    </row>
    <row r="365" spans="2:34">
      <c r="B365" s="133" t="s">
        <v>15</v>
      </c>
      <c r="C365" s="133"/>
      <c r="D365" s="134">
        <f t="shared" si="237"/>
        <v>0</v>
      </c>
      <c r="E365" s="135"/>
      <c r="F365" s="134">
        <f t="shared" si="238"/>
        <v>0</v>
      </c>
      <c r="G365" s="135"/>
      <c r="H365" s="134">
        <f t="shared" si="239"/>
        <v>0</v>
      </c>
      <c r="I365" s="135"/>
      <c r="J365" s="134">
        <f t="shared" si="240"/>
        <v>0</v>
      </c>
      <c r="K365" s="135"/>
      <c r="L365" s="134">
        <f t="shared" si="241"/>
        <v>0</v>
      </c>
      <c r="M365" s="135"/>
      <c r="N365" s="134">
        <f t="shared" si="242"/>
        <v>0</v>
      </c>
      <c r="O365" s="135"/>
      <c r="P365" s="134">
        <f t="shared" si="246"/>
        <v>0</v>
      </c>
      <c r="Q365" s="135"/>
      <c r="R365" s="7"/>
      <c r="W365" s="26" t="s">
        <v>15</v>
      </c>
      <c r="X365" s="76"/>
      <c r="Y365" s="76"/>
      <c r="Z365" s="76"/>
      <c r="AA365" s="27">
        <f t="shared" si="243"/>
        <v>0</v>
      </c>
      <c r="AB365" s="76"/>
      <c r="AC365" s="76"/>
      <c r="AD365" s="76"/>
      <c r="AE365" s="27">
        <f t="shared" si="244"/>
        <v>0</v>
      </c>
      <c r="AF365" s="27">
        <f t="shared" si="236"/>
        <v>0</v>
      </c>
      <c r="AG365" s="77">
        <f t="shared" si="245"/>
        <v>0</v>
      </c>
      <c r="AH365" s="7"/>
    </row>
    <row r="366" spans="2:34">
      <c r="B366" s="141" t="s">
        <v>16</v>
      </c>
      <c r="C366" s="141"/>
      <c r="D366" s="134">
        <f t="shared" si="237"/>
        <v>0</v>
      </c>
      <c r="E366" s="135"/>
      <c r="F366" s="134">
        <f t="shared" si="238"/>
        <v>0</v>
      </c>
      <c r="G366" s="135"/>
      <c r="H366" s="134">
        <f t="shared" si="239"/>
        <v>0</v>
      </c>
      <c r="I366" s="135"/>
      <c r="J366" s="134">
        <f t="shared" si="240"/>
        <v>0</v>
      </c>
      <c r="K366" s="135"/>
      <c r="L366" s="134">
        <f t="shared" si="241"/>
        <v>0</v>
      </c>
      <c r="M366" s="135"/>
      <c r="N366" s="134">
        <f t="shared" si="242"/>
        <v>0</v>
      </c>
      <c r="O366" s="135"/>
      <c r="P366" s="134">
        <f t="shared" si="246"/>
        <v>0</v>
      </c>
      <c r="Q366" s="135"/>
      <c r="R366" s="7"/>
      <c r="W366" s="31" t="s">
        <v>16</v>
      </c>
      <c r="X366" s="76"/>
      <c r="Y366" s="76"/>
      <c r="Z366" s="76"/>
      <c r="AA366" s="27">
        <f t="shared" si="243"/>
        <v>0</v>
      </c>
      <c r="AB366" s="76"/>
      <c r="AC366" s="76"/>
      <c r="AD366" s="76"/>
      <c r="AE366" s="27">
        <f t="shared" si="244"/>
        <v>0</v>
      </c>
      <c r="AF366" s="27">
        <f t="shared" si="236"/>
        <v>0</v>
      </c>
      <c r="AG366" s="77">
        <f t="shared" si="245"/>
        <v>0</v>
      </c>
      <c r="AH366" s="7"/>
    </row>
    <row r="367" spans="2:34">
      <c r="B367" s="140" t="s">
        <v>17</v>
      </c>
      <c r="C367" s="140"/>
      <c r="D367" s="134">
        <f t="shared" si="237"/>
        <v>0</v>
      </c>
      <c r="E367" s="135"/>
      <c r="F367" s="134">
        <f t="shared" si="238"/>
        <v>0</v>
      </c>
      <c r="G367" s="135"/>
      <c r="H367" s="134">
        <f t="shared" si="239"/>
        <v>0</v>
      </c>
      <c r="I367" s="135"/>
      <c r="J367" s="134">
        <f t="shared" si="240"/>
        <v>0</v>
      </c>
      <c r="K367" s="135"/>
      <c r="L367" s="134">
        <f t="shared" si="241"/>
        <v>0</v>
      </c>
      <c r="M367" s="135"/>
      <c r="N367" s="134">
        <f t="shared" si="242"/>
        <v>0</v>
      </c>
      <c r="O367" s="135"/>
      <c r="P367" s="134">
        <f t="shared" si="246"/>
        <v>0</v>
      </c>
      <c r="Q367" s="135"/>
      <c r="R367" s="7"/>
      <c r="W367" s="30" t="s">
        <v>17</v>
      </c>
      <c r="X367" s="76"/>
      <c r="Y367" s="76"/>
      <c r="Z367" s="76"/>
      <c r="AA367" s="27">
        <f t="shared" si="243"/>
        <v>0</v>
      </c>
      <c r="AB367" s="76"/>
      <c r="AC367" s="76"/>
      <c r="AD367" s="76"/>
      <c r="AE367" s="27">
        <f t="shared" si="244"/>
        <v>0</v>
      </c>
      <c r="AF367" s="27">
        <f t="shared" si="236"/>
        <v>0</v>
      </c>
      <c r="AG367" s="77">
        <f t="shared" si="245"/>
        <v>0</v>
      </c>
      <c r="AH367" s="7"/>
    </row>
    <row r="368" spans="2:34">
      <c r="B368" s="141" t="s">
        <v>18</v>
      </c>
      <c r="C368" s="141"/>
      <c r="D368" s="134">
        <f t="shared" si="237"/>
        <v>0</v>
      </c>
      <c r="E368" s="135"/>
      <c r="F368" s="134">
        <f t="shared" si="238"/>
        <v>0</v>
      </c>
      <c r="G368" s="135"/>
      <c r="H368" s="134">
        <f t="shared" si="239"/>
        <v>0</v>
      </c>
      <c r="I368" s="135"/>
      <c r="J368" s="134">
        <f t="shared" si="240"/>
        <v>0</v>
      </c>
      <c r="K368" s="135"/>
      <c r="L368" s="134">
        <f t="shared" si="241"/>
        <v>0</v>
      </c>
      <c r="M368" s="135"/>
      <c r="N368" s="134">
        <f t="shared" si="242"/>
        <v>0</v>
      </c>
      <c r="O368" s="135"/>
      <c r="P368" s="134">
        <f t="shared" si="246"/>
        <v>0</v>
      </c>
      <c r="Q368" s="135"/>
      <c r="R368" s="7"/>
      <c r="W368" s="31" t="s">
        <v>18</v>
      </c>
      <c r="X368" s="76"/>
      <c r="Y368" s="76"/>
      <c r="Z368" s="76"/>
      <c r="AA368" s="27">
        <f t="shared" si="243"/>
        <v>0</v>
      </c>
      <c r="AB368" s="76"/>
      <c r="AC368" s="76"/>
      <c r="AD368" s="76"/>
      <c r="AE368" s="27">
        <f t="shared" si="244"/>
        <v>0</v>
      </c>
      <c r="AF368" s="27">
        <f t="shared" si="236"/>
        <v>0</v>
      </c>
      <c r="AG368" s="77">
        <f t="shared" si="245"/>
        <v>0</v>
      </c>
      <c r="AH368" s="7"/>
    </row>
    <row r="369" spans="2:34">
      <c r="B369" s="137" t="s">
        <v>19</v>
      </c>
      <c r="C369" s="137"/>
      <c r="D369" s="134">
        <f t="shared" si="237"/>
        <v>0</v>
      </c>
      <c r="E369" s="135"/>
      <c r="F369" s="134">
        <f t="shared" si="238"/>
        <v>0</v>
      </c>
      <c r="G369" s="135"/>
      <c r="H369" s="134">
        <f t="shared" si="239"/>
        <v>0</v>
      </c>
      <c r="I369" s="135"/>
      <c r="J369" s="134">
        <f t="shared" si="240"/>
        <v>0</v>
      </c>
      <c r="K369" s="135"/>
      <c r="L369" s="134">
        <f t="shared" si="241"/>
        <v>0</v>
      </c>
      <c r="M369" s="135"/>
      <c r="N369" s="134">
        <f t="shared" si="242"/>
        <v>0</v>
      </c>
      <c r="O369" s="135"/>
      <c r="P369" s="134">
        <f t="shared" si="246"/>
        <v>0</v>
      </c>
      <c r="Q369" s="135"/>
      <c r="R369" s="7"/>
      <c r="W369" s="29" t="s">
        <v>19</v>
      </c>
      <c r="X369" s="76"/>
      <c r="Y369" s="76"/>
      <c r="Z369" s="76"/>
      <c r="AA369" s="27">
        <f t="shared" si="243"/>
        <v>0</v>
      </c>
      <c r="AB369" s="76"/>
      <c r="AC369" s="76"/>
      <c r="AD369" s="76"/>
      <c r="AE369" s="27">
        <f t="shared" si="244"/>
        <v>0</v>
      </c>
      <c r="AF369" s="27">
        <f t="shared" si="236"/>
        <v>0</v>
      </c>
      <c r="AG369" s="77">
        <f t="shared" si="245"/>
        <v>0</v>
      </c>
      <c r="AH369" s="7"/>
    </row>
    <row r="370" spans="2:34">
      <c r="B370" s="137" t="s">
        <v>20</v>
      </c>
      <c r="C370" s="137"/>
      <c r="D370" s="134">
        <f t="shared" si="237"/>
        <v>0</v>
      </c>
      <c r="E370" s="135"/>
      <c r="F370" s="134">
        <f t="shared" si="238"/>
        <v>0</v>
      </c>
      <c r="G370" s="135"/>
      <c r="H370" s="134">
        <f t="shared" si="239"/>
        <v>0</v>
      </c>
      <c r="I370" s="135"/>
      <c r="J370" s="134">
        <f t="shared" si="240"/>
        <v>0</v>
      </c>
      <c r="K370" s="135"/>
      <c r="L370" s="134">
        <f t="shared" si="241"/>
        <v>0</v>
      </c>
      <c r="M370" s="135"/>
      <c r="N370" s="134">
        <f t="shared" si="242"/>
        <v>0</v>
      </c>
      <c r="O370" s="135"/>
      <c r="P370" s="134">
        <f t="shared" si="246"/>
        <v>0</v>
      </c>
      <c r="Q370" s="135"/>
      <c r="R370" s="7"/>
      <c r="W370" s="29" t="s">
        <v>20</v>
      </c>
      <c r="X370" s="76"/>
      <c r="Y370" s="76"/>
      <c r="Z370" s="76"/>
      <c r="AA370" s="27">
        <f t="shared" si="243"/>
        <v>0</v>
      </c>
      <c r="AB370" s="76"/>
      <c r="AC370" s="76"/>
      <c r="AD370" s="76"/>
      <c r="AE370" s="27">
        <f t="shared" si="244"/>
        <v>0</v>
      </c>
      <c r="AF370" s="27">
        <f t="shared" si="236"/>
        <v>0</v>
      </c>
      <c r="AG370" s="77">
        <f t="shared" si="245"/>
        <v>0</v>
      </c>
      <c r="AH370" s="7"/>
    </row>
    <row r="371" spans="2:34">
      <c r="B371" s="142" t="s">
        <v>21</v>
      </c>
      <c r="C371" s="142"/>
      <c r="D371" s="134">
        <f>+SUM(D372:E376)</f>
        <v>0</v>
      </c>
      <c r="E371" s="135"/>
      <c r="F371" s="134">
        <f>+SUM(F372:G376)</f>
        <v>0</v>
      </c>
      <c r="G371" s="135"/>
      <c r="H371" s="134">
        <f>+SUM(H372:I376)</f>
        <v>0</v>
      </c>
      <c r="I371" s="135"/>
      <c r="J371" s="134">
        <f t="shared" si="240"/>
        <v>0</v>
      </c>
      <c r="K371" s="135"/>
      <c r="L371" s="134">
        <f>+SUM(L372:M376)</f>
        <v>0</v>
      </c>
      <c r="M371" s="135"/>
      <c r="N371" s="134">
        <f>+SUM(N372:O376)</f>
        <v>0</v>
      </c>
      <c r="O371" s="135"/>
      <c r="P371" s="134">
        <f t="shared" si="246"/>
        <v>0</v>
      </c>
      <c r="Q371" s="135"/>
      <c r="R371" s="7"/>
      <c r="W371" s="32" t="s">
        <v>21</v>
      </c>
      <c r="X371" s="27">
        <f>SUM(X372:X376)</f>
        <v>0</v>
      </c>
      <c r="Y371" s="27">
        <f>SUM(Y372:Y376)</f>
        <v>0</v>
      </c>
      <c r="Z371" s="27">
        <f>SUM(Z372:Z376)</f>
        <v>0</v>
      </c>
      <c r="AA371" s="27">
        <f t="shared" si="243"/>
        <v>0</v>
      </c>
      <c r="AB371" s="27">
        <f>SUM(AB372:AB376)</f>
        <v>0</v>
      </c>
      <c r="AC371" s="27">
        <f>SUM(AC372:AC376)</f>
        <v>0</v>
      </c>
      <c r="AD371" s="27">
        <f>SUM(AD372:AD376)</f>
        <v>0</v>
      </c>
      <c r="AE371" s="27">
        <f t="shared" si="244"/>
        <v>0</v>
      </c>
      <c r="AF371" s="27">
        <f t="shared" si="236"/>
        <v>0</v>
      </c>
      <c r="AG371" s="77">
        <f t="shared" si="245"/>
        <v>0</v>
      </c>
      <c r="AH371" s="7"/>
    </row>
    <row r="372" spans="2:34">
      <c r="B372" s="133" t="s">
        <v>22</v>
      </c>
      <c r="C372" s="133"/>
      <c r="D372" s="134">
        <f t="shared" ref="D372:D377" si="247">ROUND(X372*$C$358,0)</f>
        <v>0</v>
      </c>
      <c r="E372" s="135"/>
      <c r="F372" s="134">
        <f t="shared" ref="F372:F377" si="248">ROUND(Y372*$C$358,0)</f>
        <v>0</v>
      </c>
      <c r="G372" s="135"/>
      <c r="H372" s="134">
        <f t="shared" ref="H372:H377" si="249">ROUND(Z372*$C$358,0)</f>
        <v>0</v>
      </c>
      <c r="I372" s="135"/>
      <c r="J372" s="134">
        <f t="shared" si="240"/>
        <v>0</v>
      </c>
      <c r="K372" s="135"/>
      <c r="L372" s="134">
        <f t="shared" ref="L372:L377" si="250">ROUND(AE372*$C$358,0)</f>
        <v>0</v>
      </c>
      <c r="M372" s="135"/>
      <c r="N372" s="134">
        <f t="shared" ref="N372:N377" si="251">ROUND(AF372*$C$358,0)</f>
        <v>0</v>
      </c>
      <c r="O372" s="135"/>
      <c r="P372" s="134">
        <f t="shared" si="246"/>
        <v>0</v>
      </c>
      <c r="Q372" s="135"/>
      <c r="R372" s="7"/>
      <c r="W372" s="26" t="s">
        <v>22</v>
      </c>
      <c r="X372" s="76"/>
      <c r="Y372" s="76"/>
      <c r="Z372" s="76"/>
      <c r="AA372" s="27">
        <f t="shared" si="243"/>
        <v>0</v>
      </c>
      <c r="AB372" s="76"/>
      <c r="AC372" s="76"/>
      <c r="AD372" s="76"/>
      <c r="AE372" s="27">
        <f t="shared" si="244"/>
        <v>0</v>
      </c>
      <c r="AF372" s="27">
        <f t="shared" si="236"/>
        <v>0</v>
      </c>
      <c r="AG372" s="77">
        <f t="shared" si="245"/>
        <v>0</v>
      </c>
      <c r="AH372" s="7"/>
    </row>
    <row r="373" spans="2:34">
      <c r="B373" s="137" t="s">
        <v>23</v>
      </c>
      <c r="C373" s="137"/>
      <c r="D373" s="134">
        <f t="shared" si="247"/>
        <v>0</v>
      </c>
      <c r="E373" s="135"/>
      <c r="F373" s="134">
        <f t="shared" si="248"/>
        <v>0</v>
      </c>
      <c r="G373" s="135"/>
      <c r="H373" s="134">
        <f t="shared" si="249"/>
        <v>0</v>
      </c>
      <c r="I373" s="135"/>
      <c r="J373" s="134">
        <f t="shared" si="240"/>
        <v>0</v>
      </c>
      <c r="K373" s="135"/>
      <c r="L373" s="134">
        <f t="shared" si="250"/>
        <v>0</v>
      </c>
      <c r="M373" s="135"/>
      <c r="N373" s="134">
        <f t="shared" si="251"/>
        <v>0</v>
      </c>
      <c r="O373" s="135"/>
      <c r="P373" s="134">
        <f t="shared" si="246"/>
        <v>0</v>
      </c>
      <c r="Q373" s="135"/>
      <c r="R373" s="7"/>
      <c r="W373" s="29" t="s">
        <v>23</v>
      </c>
      <c r="X373" s="76"/>
      <c r="Y373" s="76"/>
      <c r="Z373" s="76"/>
      <c r="AA373" s="27">
        <f t="shared" si="243"/>
        <v>0</v>
      </c>
      <c r="AB373" s="76"/>
      <c r="AC373" s="76"/>
      <c r="AD373" s="76"/>
      <c r="AE373" s="27">
        <f t="shared" si="244"/>
        <v>0</v>
      </c>
      <c r="AF373" s="27">
        <f t="shared" si="236"/>
        <v>0</v>
      </c>
      <c r="AG373" s="77">
        <f t="shared" si="245"/>
        <v>0</v>
      </c>
      <c r="AH373" s="7"/>
    </row>
    <row r="374" spans="2:34">
      <c r="B374" s="133" t="s">
        <v>15</v>
      </c>
      <c r="C374" s="133"/>
      <c r="D374" s="134">
        <f t="shared" si="247"/>
        <v>0</v>
      </c>
      <c r="E374" s="135"/>
      <c r="F374" s="134">
        <f t="shared" si="248"/>
        <v>0</v>
      </c>
      <c r="G374" s="135"/>
      <c r="H374" s="134">
        <f t="shared" si="249"/>
        <v>0</v>
      </c>
      <c r="I374" s="135"/>
      <c r="J374" s="134">
        <f t="shared" si="240"/>
        <v>0</v>
      </c>
      <c r="K374" s="135"/>
      <c r="L374" s="134">
        <f t="shared" si="250"/>
        <v>0</v>
      </c>
      <c r="M374" s="135"/>
      <c r="N374" s="134">
        <f t="shared" si="251"/>
        <v>0</v>
      </c>
      <c r="O374" s="135"/>
      <c r="P374" s="134">
        <f t="shared" si="246"/>
        <v>0</v>
      </c>
      <c r="Q374" s="135"/>
      <c r="R374" s="7"/>
      <c r="W374" s="26" t="s">
        <v>15</v>
      </c>
      <c r="X374" s="76"/>
      <c r="Y374" s="76"/>
      <c r="Z374" s="76"/>
      <c r="AA374" s="27">
        <f t="shared" si="243"/>
        <v>0</v>
      </c>
      <c r="AB374" s="76"/>
      <c r="AC374" s="76"/>
      <c r="AD374" s="76"/>
      <c r="AE374" s="27">
        <f t="shared" si="244"/>
        <v>0</v>
      </c>
      <c r="AF374" s="27">
        <f t="shared" si="236"/>
        <v>0</v>
      </c>
      <c r="AG374" s="77">
        <f t="shared" si="245"/>
        <v>0</v>
      </c>
      <c r="AH374" s="7"/>
    </row>
    <row r="375" spans="2:34">
      <c r="B375" s="133" t="s">
        <v>19</v>
      </c>
      <c r="C375" s="133"/>
      <c r="D375" s="134">
        <f t="shared" si="247"/>
        <v>0</v>
      </c>
      <c r="E375" s="135"/>
      <c r="F375" s="134">
        <f t="shared" si="248"/>
        <v>0</v>
      </c>
      <c r="G375" s="135"/>
      <c r="H375" s="134">
        <f t="shared" si="249"/>
        <v>0</v>
      </c>
      <c r="I375" s="135"/>
      <c r="J375" s="134">
        <f t="shared" si="240"/>
        <v>0</v>
      </c>
      <c r="K375" s="135"/>
      <c r="L375" s="134">
        <f t="shared" si="250"/>
        <v>0</v>
      </c>
      <c r="M375" s="135"/>
      <c r="N375" s="134">
        <f t="shared" si="251"/>
        <v>0</v>
      </c>
      <c r="O375" s="135"/>
      <c r="P375" s="134">
        <f t="shared" si="246"/>
        <v>0</v>
      </c>
      <c r="Q375" s="135"/>
      <c r="R375" s="7"/>
      <c r="W375" s="26" t="s">
        <v>19</v>
      </c>
      <c r="X375" s="76"/>
      <c r="Y375" s="76"/>
      <c r="Z375" s="76"/>
      <c r="AA375" s="27">
        <f t="shared" si="243"/>
        <v>0</v>
      </c>
      <c r="AB375" s="76"/>
      <c r="AC375" s="76"/>
      <c r="AD375" s="76"/>
      <c r="AE375" s="27">
        <f t="shared" si="244"/>
        <v>0</v>
      </c>
      <c r="AF375" s="27">
        <f t="shared" si="236"/>
        <v>0</v>
      </c>
      <c r="AG375" s="77">
        <f t="shared" si="245"/>
        <v>0</v>
      </c>
      <c r="AH375" s="7"/>
    </row>
    <row r="376" spans="2:34">
      <c r="B376" s="137" t="s">
        <v>20</v>
      </c>
      <c r="C376" s="137"/>
      <c r="D376" s="134">
        <f t="shared" si="247"/>
        <v>0</v>
      </c>
      <c r="E376" s="135"/>
      <c r="F376" s="134">
        <f t="shared" si="248"/>
        <v>0</v>
      </c>
      <c r="G376" s="135"/>
      <c r="H376" s="134">
        <f t="shared" si="249"/>
        <v>0</v>
      </c>
      <c r="I376" s="135"/>
      <c r="J376" s="134">
        <f t="shared" si="240"/>
        <v>0</v>
      </c>
      <c r="K376" s="135"/>
      <c r="L376" s="134">
        <f t="shared" si="250"/>
        <v>0</v>
      </c>
      <c r="M376" s="135"/>
      <c r="N376" s="134">
        <f t="shared" si="251"/>
        <v>0</v>
      </c>
      <c r="O376" s="135"/>
      <c r="P376" s="134">
        <f t="shared" si="246"/>
        <v>0</v>
      </c>
      <c r="Q376" s="135"/>
      <c r="R376" s="7"/>
      <c r="W376" s="29" t="s">
        <v>20</v>
      </c>
      <c r="X376" s="76"/>
      <c r="Y376" s="76"/>
      <c r="Z376" s="76"/>
      <c r="AA376" s="27">
        <f t="shared" si="243"/>
        <v>0</v>
      </c>
      <c r="AB376" s="76"/>
      <c r="AC376" s="76"/>
      <c r="AD376" s="76"/>
      <c r="AE376" s="27">
        <f t="shared" si="244"/>
        <v>0</v>
      </c>
      <c r="AF376" s="27">
        <f t="shared" si="236"/>
        <v>0</v>
      </c>
      <c r="AG376" s="77">
        <f t="shared" si="245"/>
        <v>0</v>
      </c>
      <c r="AH376" s="7"/>
    </row>
    <row r="377" spans="2:34">
      <c r="B377" s="133" t="s">
        <v>24</v>
      </c>
      <c r="C377" s="133"/>
      <c r="D377" s="134">
        <f t="shared" si="247"/>
        <v>8805612</v>
      </c>
      <c r="E377" s="135"/>
      <c r="F377" s="134">
        <f t="shared" si="248"/>
        <v>0</v>
      </c>
      <c r="G377" s="135"/>
      <c r="H377" s="134">
        <f t="shared" si="249"/>
        <v>0</v>
      </c>
      <c r="I377" s="135"/>
      <c r="J377" s="134">
        <f t="shared" si="240"/>
        <v>8805612</v>
      </c>
      <c r="K377" s="135"/>
      <c r="L377" s="134">
        <f t="shared" si="250"/>
        <v>8805607</v>
      </c>
      <c r="M377" s="135"/>
      <c r="N377" s="134">
        <f t="shared" si="251"/>
        <v>125716</v>
      </c>
      <c r="O377" s="135"/>
      <c r="P377" s="134">
        <f t="shared" si="246"/>
        <v>5</v>
      </c>
      <c r="Q377" s="135"/>
      <c r="R377" s="7"/>
      <c r="W377" s="26" t="s">
        <v>24</v>
      </c>
      <c r="X377" s="72">
        <v>8805612</v>
      </c>
      <c r="Y377" s="72">
        <v>0</v>
      </c>
      <c r="Z377" s="72">
        <v>0</v>
      </c>
      <c r="AA377" s="27">
        <f t="shared" si="243"/>
        <v>8805612</v>
      </c>
      <c r="AB377" s="72">
        <v>8679891</v>
      </c>
      <c r="AC377" s="72">
        <v>125716</v>
      </c>
      <c r="AD377" s="72"/>
      <c r="AE377" s="27">
        <f t="shared" si="244"/>
        <v>8805607</v>
      </c>
      <c r="AF377" s="27">
        <f t="shared" si="236"/>
        <v>125716</v>
      </c>
      <c r="AG377" s="77">
        <f t="shared" si="245"/>
        <v>5</v>
      </c>
      <c r="AH377" s="7"/>
    </row>
    <row r="378" spans="2:34">
      <c r="B378" s="143" t="s">
        <v>25</v>
      </c>
      <c r="C378" s="144"/>
      <c r="D378" s="134">
        <f>+D361+D371+D377</f>
        <v>9110562</v>
      </c>
      <c r="E378" s="135"/>
      <c r="F378" s="134">
        <f>+F361+F371+F377</f>
        <v>0</v>
      </c>
      <c r="G378" s="135"/>
      <c r="H378" s="134">
        <f>+H361+H371+H377</f>
        <v>0</v>
      </c>
      <c r="I378" s="135"/>
      <c r="J378" s="134">
        <f>+D378+F378-H378</f>
        <v>9110562</v>
      </c>
      <c r="K378" s="135"/>
      <c r="L378" s="134">
        <f>+L361+L371+L377</f>
        <v>8919556</v>
      </c>
      <c r="M378" s="135"/>
      <c r="N378" s="134">
        <f>+N361+N371+N377</f>
        <v>143708</v>
      </c>
      <c r="O378" s="135"/>
      <c r="P378" s="134">
        <f>+J378-L378</f>
        <v>191006</v>
      </c>
      <c r="Q378" s="135"/>
      <c r="R378" s="7"/>
      <c r="W378" s="33" t="s">
        <v>25</v>
      </c>
      <c r="X378" s="27">
        <f t="shared" ref="X378:AD378" si="252">+X361+X371+X377</f>
        <v>9110562</v>
      </c>
      <c r="Y378" s="27">
        <f t="shared" si="252"/>
        <v>0</v>
      </c>
      <c r="Z378" s="27">
        <f t="shared" si="252"/>
        <v>0</v>
      </c>
      <c r="AA378" s="27">
        <f t="shared" si="252"/>
        <v>9110562</v>
      </c>
      <c r="AB378" s="27">
        <f t="shared" si="252"/>
        <v>8775848</v>
      </c>
      <c r="AC378" s="27">
        <f t="shared" si="252"/>
        <v>143708</v>
      </c>
      <c r="AD378" s="27">
        <f t="shared" si="252"/>
        <v>0</v>
      </c>
      <c r="AE378" s="27">
        <f>AB378+AC378-AD378</f>
        <v>8919556</v>
      </c>
      <c r="AF378" s="27">
        <f t="shared" si="236"/>
        <v>143708</v>
      </c>
      <c r="AG378" s="27">
        <f>+AA378-AE378</f>
        <v>191006</v>
      </c>
      <c r="AH378" s="7"/>
    </row>
    <row r="379" spans="2:34">
      <c r="B379" s="8"/>
      <c r="C379" s="9"/>
      <c r="D379" s="9"/>
      <c r="E379" s="9"/>
      <c r="F379" s="9"/>
      <c r="G379" s="9"/>
      <c r="H379" s="9"/>
      <c r="I379" s="9"/>
      <c r="J379" s="9"/>
      <c r="K379" s="9"/>
      <c r="L379" s="10"/>
      <c r="M379" s="10"/>
      <c r="N379" s="10"/>
      <c r="O379" s="10"/>
      <c r="P379" s="11"/>
      <c r="Q379" s="11"/>
      <c r="R379" s="11"/>
      <c r="W379" s="8"/>
      <c r="X379" s="9"/>
      <c r="Y379" s="9"/>
      <c r="Z379" s="9"/>
      <c r="AA379" s="9"/>
      <c r="AB379" s="9"/>
      <c r="AC379" s="9"/>
      <c r="AD379" s="9"/>
      <c r="AE379" s="10"/>
      <c r="AF379" s="10"/>
      <c r="AG379" s="11"/>
      <c r="AH379" s="11"/>
    </row>
    <row r="380" spans="2:34">
      <c r="C380" s="12"/>
      <c r="D380" s="13"/>
      <c r="E380" s="13"/>
      <c r="F380" s="13"/>
      <c r="G380" s="13"/>
      <c r="H380" s="13"/>
      <c r="I380" s="13"/>
      <c r="J380" s="13"/>
      <c r="K380" s="197" t="s">
        <v>415</v>
      </c>
      <c r="L380" s="197"/>
      <c r="M380" s="197"/>
      <c r="N380" s="104"/>
      <c r="O380" s="104"/>
      <c r="R380" s="100"/>
      <c r="X380" s="13"/>
      <c r="Y380" s="13"/>
      <c r="Z380" s="13"/>
      <c r="AA380" s="13"/>
      <c r="AB380" s="13"/>
      <c r="AC380" s="13"/>
      <c r="AD380" s="101"/>
      <c r="AE380" s="112" t="s">
        <v>414</v>
      </c>
      <c r="AF380" s="100"/>
      <c r="AG380" s="97" t="s">
        <v>406</v>
      </c>
      <c r="AH380" s="98">
        <f>+AF378+AF381</f>
        <v>143708</v>
      </c>
    </row>
    <row r="381" spans="2:34">
      <c r="C381" s="12"/>
      <c r="D381" s="13"/>
      <c r="E381" s="13"/>
      <c r="F381" s="13"/>
      <c r="G381" s="13"/>
      <c r="H381" s="13"/>
      <c r="I381" s="13"/>
      <c r="J381" s="13"/>
      <c r="K381" s="105"/>
      <c r="L381" s="194" t="s">
        <v>410</v>
      </c>
      <c r="M381" s="195"/>
      <c r="N381" s="134">
        <f>ROUND(AF381*$C$358,0)</f>
        <v>0</v>
      </c>
      <c r="O381" s="135"/>
      <c r="R381" s="100"/>
      <c r="X381" s="13"/>
      <c r="Y381" s="13"/>
      <c r="Z381" s="13"/>
      <c r="AA381" s="13"/>
      <c r="AB381" s="13"/>
      <c r="AC381" s="13"/>
      <c r="AD381" s="13"/>
      <c r="AE381" s="102" t="s">
        <v>409</v>
      </c>
      <c r="AF381" s="80">
        <v>0</v>
      </c>
      <c r="AG381" s="97" t="s">
        <v>407</v>
      </c>
      <c r="AH381" s="80">
        <v>143708</v>
      </c>
    </row>
    <row r="382" spans="2:34">
      <c r="C382" s="12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R382" s="103"/>
      <c r="X382" s="13"/>
      <c r="Y382" s="13"/>
      <c r="Z382" s="13"/>
      <c r="AA382" s="13"/>
      <c r="AB382" s="13"/>
      <c r="AC382" s="13"/>
      <c r="AD382" s="13"/>
      <c r="AE382" s="13"/>
      <c r="AG382" s="97" t="s">
        <v>408</v>
      </c>
      <c r="AH382" s="99" t="str">
        <f>+IF(AH380=AH381,"OK",AH380-AH381)</f>
        <v>OK</v>
      </c>
    </row>
    <row r="383" spans="2:34">
      <c r="C383" s="12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X383" s="13"/>
      <c r="Y383" s="13"/>
      <c r="Z383" s="13"/>
      <c r="AA383" s="13"/>
      <c r="AB383" s="13"/>
      <c r="AC383" s="13"/>
      <c r="AD383" s="13"/>
      <c r="AE383" s="13"/>
      <c r="AF383" s="13"/>
    </row>
    <row r="384" spans="2:34" ht="16.5">
      <c r="B384" s="14" t="s">
        <v>26</v>
      </c>
      <c r="C384" s="15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R384" s="1" t="s">
        <v>0</v>
      </c>
      <c r="W384" s="14" t="s">
        <v>26</v>
      </c>
      <c r="X384" s="13"/>
      <c r="Y384" s="13"/>
      <c r="Z384" s="13"/>
      <c r="AA384" s="13"/>
      <c r="AB384" s="13"/>
      <c r="AC384" s="13"/>
      <c r="AE384" s="1" t="s">
        <v>0</v>
      </c>
    </row>
    <row r="385" spans="2:31" ht="13.5" customHeight="1">
      <c r="B385" s="130" t="s">
        <v>5</v>
      </c>
      <c r="C385" s="130"/>
      <c r="D385" s="130" t="s">
        <v>27</v>
      </c>
      <c r="E385" s="130"/>
      <c r="F385" s="130" t="s">
        <v>28</v>
      </c>
      <c r="G385" s="130"/>
      <c r="H385" s="130" t="s">
        <v>29</v>
      </c>
      <c r="I385" s="130"/>
      <c r="J385" s="130" t="s">
        <v>30</v>
      </c>
      <c r="K385" s="130"/>
      <c r="L385" s="130" t="s">
        <v>31</v>
      </c>
      <c r="M385" s="130"/>
      <c r="N385" s="130" t="s">
        <v>32</v>
      </c>
      <c r="O385" s="130"/>
      <c r="P385" s="130" t="s">
        <v>33</v>
      </c>
      <c r="Q385" s="130"/>
      <c r="R385" s="130" t="s">
        <v>34</v>
      </c>
      <c r="W385" s="130" t="s">
        <v>5</v>
      </c>
      <c r="X385" s="206" t="s">
        <v>27</v>
      </c>
      <c r="Y385" s="206" t="s">
        <v>28</v>
      </c>
      <c r="Z385" s="206" t="s">
        <v>29</v>
      </c>
      <c r="AA385" s="206" t="s">
        <v>30</v>
      </c>
      <c r="AB385" s="204" t="s">
        <v>31</v>
      </c>
      <c r="AC385" s="206" t="s">
        <v>32</v>
      </c>
      <c r="AD385" s="206" t="s">
        <v>33</v>
      </c>
      <c r="AE385" s="130" t="s">
        <v>34</v>
      </c>
    </row>
    <row r="386" spans="2:31"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W386" s="130"/>
      <c r="X386" s="206"/>
      <c r="Y386" s="206"/>
      <c r="Z386" s="206"/>
      <c r="AA386" s="206"/>
      <c r="AB386" s="205"/>
      <c r="AC386" s="206"/>
      <c r="AD386" s="206"/>
      <c r="AE386" s="130"/>
    </row>
    <row r="387" spans="2:31" ht="13.5" customHeight="1">
      <c r="B387" s="145" t="s">
        <v>11</v>
      </c>
      <c r="C387" s="146"/>
      <c r="D387" s="169">
        <f>+SUM(D388:E396)</f>
        <v>0</v>
      </c>
      <c r="E387" s="170"/>
      <c r="F387" s="169">
        <f>+SUM(F388:G396)</f>
        <v>0</v>
      </c>
      <c r="G387" s="170"/>
      <c r="H387" s="169">
        <f>+SUM(H388:I396)</f>
        <v>0</v>
      </c>
      <c r="I387" s="170"/>
      <c r="J387" s="169">
        <f>+SUM(J388:K396)</f>
        <v>0</v>
      </c>
      <c r="K387" s="170"/>
      <c r="L387" s="169">
        <f>+SUM(L388:M396)</f>
        <v>0</v>
      </c>
      <c r="M387" s="170"/>
      <c r="N387" s="169">
        <f>+SUM(N388:O396)</f>
        <v>0</v>
      </c>
      <c r="O387" s="170"/>
      <c r="P387" s="134">
        <f>+SUM(P388:Q396)</f>
        <v>0</v>
      </c>
      <c r="Q387" s="135"/>
      <c r="R387" s="23">
        <f t="shared" ref="R387:R404" si="253">+SUM(D387:Q387)</f>
        <v>0</v>
      </c>
      <c r="W387" s="34" t="s">
        <v>11</v>
      </c>
      <c r="X387" s="35"/>
      <c r="Y387" s="35"/>
      <c r="Z387" s="35"/>
      <c r="AA387" s="35"/>
      <c r="AB387" s="35"/>
      <c r="AC387" s="35"/>
      <c r="AD387" s="27"/>
      <c r="AE387" s="23">
        <f>SUM(X387:AD387)</f>
        <v>0</v>
      </c>
    </row>
    <row r="388" spans="2:31">
      <c r="B388" s="137" t="s">
        <v>22</v>
      </c>
      <c r="C388" s="137"/>
      <c r="D388" s="134">
        <f t="shared" ref="D388:D396" si="254">ROUND(X388*$C$358,0)</f>
        <v>0</v>
      </c>
      <c r="E388" s="135"/>
      <c r="F388" s="134">
        <f t="shared" ref="F388:F396" si="255">ROUND(Y388*$C$358,0)</f>
        <v>0</v>
      </c>
      <c r="G388" s="135"/>
      <c r="H388" s="134">
        <f t="shared" ref="H388:H396" si="256">ROUND(Z388*$C$358,0)</f>
        <v>0</v>
      </c>
      <c r="I388" s="135"/>
      <c r="J388" s="134">
        <f t="shared" ref="J388:J396" si="257">ROUND(AA388*$C$358,0)</f>
        <v>0</v>
      </c>
      <c r="K388" s="135"/>
      <c r="L388" s="134">
        <f t="shared" ref="L388:L396" si="258">ROUND(AB388*$C$358,0)</f>
        <v>0</v>
      </c>
      <c r="M388" s="135"/>
      <c r="N388" s="134">
        <f t="shared" ref="N388:N396" si="259">ROUND(AC388*$C$358,0)</f>
        <v>0</v>
      </c>
      <c r="O388" s="135"/>
      <c r="P388" s="134">
        <f t="shared" ref="P388:P396" si="260">ROUND(AD388*$C$358,0)</f>
        <v>0</v>
      </c>
      <c r="Q388" s="135"/>
      <c r="R388" s="23">
        <f t="shared" si="253"/>
        <v>0</v>
      </c>
      <c r="W388" s="29" t="s">
        <v>22</v>
      </c>
      <c r="X388" s="27"/>
      <c r="Y388" s="27"/>
      <c r="Z388" s="27"/>
      <c r="AA388" s="27"/>
      <c r="AB388" s="27"/>
      <c r="AC388" s="27"/>
      <c r="AD388" s="27"/>
      <c r="AE388" s="23">
        <f t="shared" ref="AE388:AE404" si="261">SUM(X388:AD388)</f>
        <v>0</v>
      </c>
    </row>
    <row r="389" spans="2:31">
      <c r="B389" s="137" t="s">
        <v>13</v>
      </c>
      <c r="C389" s="137"/>
      <c r="D389" s="134">
        <f t="shared" si="254"/>
        <v>0</v>
      </c>
      <c r="E389" s="135"/>
      <c r="F389" s="134">
        <f t="shared" si="255"/>
        <v>0</v>
      </c>
      <c r="G389" s="135"/>
      <c r="H389" s="134">
        <f t="shared" si="256"/>
        <v>0</v>
      </c>
      <c r="I389" s="135"/>
      <c r="J389" s="134">
        <f t="shared" si="257"/>
        <v>0</v>
      </c>
      <c r="K389" s="135"/>
      <c r="L389" s="134">
        <f t="shared" si="258"/>
        <v>0</v>
      </c>
      <c r="M389" s="135"/>
      <c r="N389" s="134">
        <f t="shared" si="259"/>
        <v>0</v>
      </c>
      <c r="O389" s="135"/>
      <c r="P389" s="134">
        <f t="shared" si="260"/>
        <v>0</v>
      </c>
      <c r="Q389" s="135"/>
      <c r="R389" s="23">
        <f t="shared" si="253"/>
        <v>0</v>
      </c>
      <c r="W389" s="29" t="s">
        <v>13</v>
      </c>
      <c r="X389" s="27"/>
      <c r="Y389" s="27"/>
      <c r="Z389" s="27"/>
      <c r="AA389" s="27"/>
      <c r="AB389" s="27"/>
      <c r="AC389" s="27"/>
      <c r="AD389" s="27"/>
      <c r="AE389" s="23">
        <f t="shared" si="261"/>
        <v>0</v>
      </c>
    </row>
    <row r="390" spans="2:31">
      <c r="B390" s="133" t="s">
        <v>14</v>
      </c>
      <c r="C390" s="133"/>
      <c r="D390" s="134">
        <f t="shared" si="254"/>
        <v>0</v>
      </c>
      <c r="E390" s="135"/>
      <c r="F390" s="134">
        <f t="shared" si="255"/>
        <v>0</v>
      </c>
      <c r="G390" s="135"/>
      <c r="H390" s="134">
        <f t="shared" si="256"/>
        <v>0</v>
      </c>
      <c r="I390" s="135"/>
      <c r="J390" s="134">
        <f t="shared" si="257"/>
        <v>0</v>
      </c>
      <c r="K390" s="135"/>
      <c r="L390" s="134">
        <f t="shared" si="258"/>
        <v>0</v>
      </c>
      <c r="M390" s="135"/>
      <c r="N390" s="134">
        <f t="shared" si="259"/>
        <v>0</v>
      </c>
      <c r="O390" s="135"/>
      <c r="P390" s="134">
        <f t="shared" si="260"/>
        <v>0</v>
      </c>
      <c r="Q390" s="135"/>
      <c r="R390" s="23">
        <f t="shared" si="253"/>
        <v>0</v>
      </c>
      <c r="W390" s="26" t="s">
        <v>14</v>
      </c>
      <c r="X390" s="27"/>
      <c r="Y390" s="27"/>
      <c r="Z390" s="27"/>
      <c r="AA390" s="27"/>
      <c r="AB390" s="27"/>
      <c r="AC390" s="27"/>
      <c r="AD390" s="27"/>
      <c r="AE390" s="23">
        <f t="shared" si="261"/>
        <v>0</v>
      </c>
    </row>
    <row r="391" spans="2:31">
      <c r="B391" s="137" t="s">
        <v>15</v>
      </c>
      <c r="C391" s="137"/>
      <c r="D391" s="134">
        <f t="shared" si="254"/>
        <v>0</v>
      </c>
      <c r="E391" s="135"/>
      <c r="F391" s="134">
        <f t="shared" si="255"/>
        <v>0</v>
      </c>
      <c r="G391" s="135"/>
      <c r="H391" s="134">
        <f t="shared" si="256"/>
        <v>0</v>
      </c>
      <c r="I391" s="135"/>
      <c r="J391" s="134">
        <f t="shared" si="257"/>
        <v>0</v>
      </c>
      <c r="K391" s="135"/>
      <c r="L391" s="134">
        <f t="shared" si="258"/>
        <v>0</v>
      </c>
      <c r="M391" s="135"/>
      <c r="N391" s="134">
        <f t="shared" si="259"/>
        <v>0</v>
      </c>
      <c r="O391" s="135"/>
      <c r="P391" s="134">
        <f t="shared" si="260"/>
        <v>0</v>
      </c>
      <c r="Q391" s="135"/>
      <c r="R391" s="23">
        <f t="shared" si="253"/>
        <v>0</v>
      </c>
      <c r="W391" s="29" t="s">
        <v>15</v>
      </c>
      <c r="X391" s="27"/>
      <c r="Y391" s="27"/>
      <c r="Z391" s="27"/>
      <c r="AA391" s="27"/>
      <c r="AB391" s="27"/>
      <c r="AC391" s="27"/>
      <c r="AD391" s="27"/>
      <c r="AE391" s="23">
        <f t="shared" si="261"/>
        <v>0</v>
      </c>
    </row>
    <row r="392" spans="2:31">
      <c r="B392" s="141" t="s">
        <v>16</v>
      </c>
      <c r="C392" s="141"/>
      <c r="D392" s="134">
        <f t="shared" si="254"/>
        <v>0</v>
      </c>
      <c r="E392" s="135"/>
      <c r="F392" s="134">
        <f t="shared" si="255"/>
        <v>0</v>
      </c>
      <c r="G392" s="135"/>
      <c r="H392" s="134">
        <f t="shared" si="256"/>
        <v>0</v>
      </c>
      <c r="I392" s="135"/>
      <c r="J392" s="134">
        <f t="shared" si="257"/>
        <v>0</v>
      </c>
      <c r="K392" s="135"/>
      <c r="L392" s="134">
        <f t="shared" si="258"/>
        <v>0</v>
      </c>
      <c r="M392" s="135"/>
      <c r="N392" s="134">
        <f t="shared" si="259"/>
        <v>0</v>
      </c>
      <c r="O392" s="135"/>
      <c r="P392" s="134">
        <f t="shared" si="260"/>
        <v>0</v>
      </c>
      <c r="Q392" s="135"/>
      <c r="R392" s="23">
        <f t="shared" si="253"/>
        <v>0</v>
      </c>
      <c r="W392" s="31" t="s">
        <v>16</v>
      </c>
      <c r="X392" s="27"/>
      <c r="Y392" s="27"/>
      <c r="Z392" s="27"/>
      <c r="AA392" s="27"/>
      <c r="AB392" s="27"/>
      <c r="AC392" s="27"/>
      <c r="AD392" s="27"/>
      <c r="AE392" s="23">
        <f t="shared" si="261"/>
        <v>0</v>
      </c>
    </row>
    <row r="393" spans="2:31">
      <c r="B393" s="140" t="s">
        <v>17</v>
      </c>
      <c r="C393" s="140"/>
      <c r="D393" s="134">
        <f t="shared" si="254"/>
        <v>0</v>
      </c>
      <c r="E393" s="135"/>
      <c r="F393" s="134">
        <f t="shared" si="255"/>
        <v>0</v>
      </c>
      <c r="G393" s="135"/>
      <c r="H393" s="134">
        <f t="shared" si="256"/>
        <v>0</v>
      </c>
      <c r="I393" s="135"/>
      <c r="J393" s="134">
        <f t="shared" si="257"/>
        <v>0</v>
      </c>
      <c r="K393" s="135"/>
      <c r="L393" s="134">
        <f t="shared" si="258"/>
        <v>0</v>
      </c>
      <c r="M393" s="135"/>
      <c r="N393" s="134">
        <f t="shared" si="259"/>
        <v>0</v>
      </c>
      <c r="O393" s="135"/>
      <c r="P393" s="134">
        <f t="shared" si="260"/>
        <v>0</v>
      </c>
      <c r="Q393" s="135"/>
      <c r="R393" s="23">
        <f t="shared" si="253"/>
        <v>0</v>
      </c>
      <c r="W393" s="30" t="s">
        <v>17</v>
      </c>
      <c r="X393" s="27"/>
      <c r="Y393" s="27"/>
      <c r="Z393" s="27"/>
      <c r="AA393" s="27"/>
      <c r="AB393" s="27"/>
      <c r="AC393" s="27"/>
      <c r="AD393" s="27"/>
      <c r="AE393" s="23">
        <f t="shared" si="261"/>
        <v>0</v>
      </c>
    </row>
    <row r="394" spans="2:31">
      <c r="B394" s="141" t="s">
        <v>18</v>
      </c>
      <c r="C394" s="141"/>
      <c r="D394" s="134">
        <f t="shared" si="254"/>
        <v>0</v>
      </c>
      <c r="E394" s="135"/>
      <c r="F394" s="134">
        <f t="shared" si="255"/>
        <v>0</v>
      </c>
      <c r="G394" s="135"/>
      <c r="H394" s="134">
        <f t="shared" si="256"/>
        <v>0</v>
      </c>
      <c r="I394" s="135"/>
      <c r="J394" s="134">
        <f t="shared" si="257"/>
        <v>0</v>
      </c>
      <c r="K394" s="135"/>
      <c r="L394" s="134">
        <f t="shared" si="258"/>
        <v>0</v>
      </c>
      <c r="M394" s="135"/>
      <c r="N394" s="134">
        <f t="shared" si="259"/>
        <v>0</v>
      </c>
      <c r="O394" s="135"/>
      <c r="P394" s="134">
        <f t="shared" si="260"/>
        <v>0</v>
      </c>
      <c r="Q394" s="135"/>
      <c r="R394" s="23">
        <f t="shared" si="253"/>
        <v>0</v>
      </c>
      <c r="W394" s="31" t="s">
        <v>18</v>
      </c>
      <c r="X394" s="27"/>
      <c r="Y394" s="27"/>
      <c r="Z394" s="27"/>
      <c r="AA394" s="27"/>
      <c r="AB394" s="27"/>
      <c r="AC394" s="27"/>
      <c r="AD394" s="27"/>
      <c r="AE394" s="23">
        <f t="shared" si="261"/>
        <v>0</v>
      </c>
    </row>
    <row r="395" spans="2:31">
      <c r="B395" s="137" t="s">
        <v>19</v>
      </c>
      <c r="C395" s="137"/>
      <c r="D395" s="134">
        <f t="shared" si="254"/>
        <v>0</v>
      </c>
      <c r="E395" s="135"/>
      <c r="F395" s="134">
        <f t="shared" si="255"/>
        <v>0</v>
      </c>
      <c r="G395" s="135"/>
      <c r="H395" s="134">
        <f t="shared" si="256"/>
        <v>0</v>
      </c>
      <c r="I395" s="135"/>
      <c r="J395" s="134">
        <f t="shared" si="257"/>
        <v>0</v>
      </c>
      <c r="K395" s="135"/>
      <c r="L395" s="134">
        <f t="shared" si="258"/>
        <v>0</v>
      </c>
      <c r="M395" s="135"/>
      <c r="N395" s="134">
        <f t="shared" si="259"/>
        <v>0</v>
      </c>
      <c r="O395" s="135"/>
      <c r="P395" s="134">
        <f t="shared" si="260"/>
        <v>0</v>
      </c>
      <c r="Q395" s="135"/>
      <c r="R395" s="23">
        <f t="shared" si="253"/>
        <v>0</v>
      </c>
      <c r="W395" s="29" t="s">
        <v>19</v>
      </c>
      <c r="X395" s="27"/>
      <c r="Y395" s="27"/>
      <c r="Z395" s="27"/>
      <c r="AA395" s="27"/>
      <c r="AB395" s="27"/>
      <c r="AC395" s="27"/>
      <c r="AD395" s="27"/>
      <c r="AE395" s="23">
        <f t="shared" si="261"/>
        <v>0</v>
      </c>
    </row>
    <row r="396" spans="2:31">
      <c r="B396" s="137" t="s">
        <v>20</v>
      </c>
      <c r="C396" s="137"/>
      <c r="D396" s="134">
        <f t="shared" si="254"/>
        <v>0</v>
      </c>
      <c r="E396" s="135"/>
      <c r="F396" s="134">
        <f t="shared" si="255"/>
        <v>0</v>
      </c>
      <c r="G396" s="135"/>
      <c r="H396" s="134">
        <f t="shared" si="256"/>
        <v>0</v>
      </c>
      <c r="I396" s="135"/>
      <c r="J396" s="134">
        <f t="shared" si="257"/>
        <v>0</v>
      </c>
      <c r="K396" s="135"/>
      <c r="L396" s="134">
        <f t="shared" si="258"/>
        <v>0</v>
      </c>
      <c r="M396" s="135"/>
      <c r="N396" s="134">
        <f t="shared" si="259"/>
        <v>0</v>
      </c>
      <c r="O396" s="135"/>
      <c r="P396" s="134">
        <f t="shared" si="260"/>
        <v>0</v>
      </c>
      <c r="Q396" s="135"/>
      <c r="R396" s="23">
        <f t="shared" si="253"/>
        <v>0</v>
      </c>
      <c r="W396" s="29" t="s">
        <v>20</v>
      </c>
      <c r="X396" s="27"/>
      <c r="Y396" s="27"/>
      <c r="Z396" s="27"/>
      <c r="AA396" s="27"/>
      <c r="AB396" s="27"/>
      <c r="AC396" s="27"/>
      <c r="AD396" s="27"/>
      <c r="AE396" s="23">
        <f t="shared" si="261"/>
        <v>0</v>
      </c>
    </row>
    <row r="397" spans="2:31">
      <c r="B397" s="151" t="s">
        <v>21</v>
      </c>
      <c r="C397" s="152"/>
      <c r="D397" s="169">
        <f>+SUM(D398:E402)</f>
        <v>0</v>
      </c>
      <c r="E397" s="170"/>
      <c r="F397" s="169">
        <f>+SUM(F398:G402)</f>
        <v>0</v>
      </c>
      <c r="G397" s="170"/>
      <c r="H397" s="169">
        <f>+SUM(H398:I402)</f>
        <v>0</v>
      </c>
      <c r="I397" s="170"/>
      <c r="J397" s="169">
        <f>+SUM(J398:K402)</f>
        <v>0</v>
      </c>
      <c r="K397" s="170"/>
      <c r="L397" s="169">
        <f>+SUM(L398:M402)</f>
        <v>0</v>
      </c>
      <c r="M397" s="170"/>
      <c r="N397" s="169">
        <f>+SUM(N398:O402)</f>
        <v>0</v>
      </c>
      <c r="O397" s="170"/>
      <c r="P397" s="134">
        <f>+SUM(P398:Q402)</f>
        <v>0</v>
      </c>
      <c r="Q397" s="135"/>
      <c r="R397" s="23">
        <f t="shared" si="253"/>
        <v>0</v>
      </c>
      <c r="W397" s="36" t="s">
        <v>21</v>
      </c>
      <c r="X397" s="35"/>
      <c r="Y397" s="35"/>
      <c r="Z397" s="35"/>
      <c r="AA397" s="35"/>
      <c r="AB397" s="35"/>
      <c r="AC397" s="35"/>
      <c r="AD397" s="27"/>
      <c r="AE397" s="23">
        <f t="shared" si="261"/>
        <v>0</v>
      </c>
    </row>
    <row r="398" spans="2:31">
      <c r="B398" s="137" t="s">
        <v>22</v>
      </c>
      <c r="C398" s="137"/>
      <c r="D398" s="134">
        <f t="shared" ref="D398:D403" si="262">ROUND(X398*$C$358,0)</f>
        <v>0</v>
      </c>
      <c r="E398" s="135"/>
      <c r="F398" s="134">
        <f t="shared" ref="F398:F403" si="263">ROUND(Y398*$C$358,0)</f>
        <v>0</v>
      </c>
      <c r="G398" s="135"/>
      <c r="H398" s="134">
        <f t="shared" ref="H398:H403" si="264">ROUND(Z398*$C$358,0)</f>
        <v>0</v>
      </c>
      <c r="I398" s="135"/>
      <c r="J398" s="134">
        <f t="shared" ref="J398:J403" si="265">ROUND(AA398*$C$358,0)</f>
        <v>0</v>
      </c>
      <c r="K398" s="135"/>
      <c r="L398" s="134">
        <f t="shared" ref="L398:L403" si="266">ROUND(AB398*$C$358,0)</f>
        <v>0</v>
      </c>
      <c r="M398" s="135"/>
      <c r="N398" s="134">
        <f t="shared" ref="N398:N403" si="267">ROUND(AC398*$C$358,0)</f>
        <v>0</v>
      </c>
      <c r="O398" s="135"/>
      <c r="P398" s="134">
        <f t="shared" ref="P398:P403" si="268">ROUND(AD398*$C$358,0)</f>
        <v>0</v>
      </c>
      <c r="Q398" s="135"/>
      <c r="R398" s="23">
        <f t="shared" si="253"/>
        <v>0</v>
      </c>
      <c r="W398" s="29" t="s">
        <v>22</v>
      </c>
      <c r="X398" s="27"/>
      <c r="Y398" s="27"/>
      <c r="Z398" s="27"/>
      <c r="AA398" s="27"/>
      <c r="AB398" s="27"/>
      <c r="AC398" s="27"/>
      <c r="AD398" s="27"/>
      <c r="AE398" s="23">
        <f t="shared" si="261"/>
        <v>0</v>
      </c>
    </row>
    <row r="399" spans="2:31">
      <c r="B399" s="137" t="s">
        <v>23</v>
      </c>
      <c r="C399" s="137"/>
      <c r="D399" s="134">
        <f t="shared" si="262"/>
        <v>0</v>
      </c>
      <c r="E399" s="135"/>
      <c r="F399" s="134">
        <f t="shared" si="263"/>
        <v>0</v>
      </c>
      <c r="G399" s="135"/>
      <c r="H399" s="134">
        <f t="shared" si="264"/>
        <v>0</v>
      </c>
      <c r="I399" s="135"/>
      <c r="J399" s="134">
        <f t="shared" si="265"/>
        <v>0</v>
      </c>
      <c r="K399" s="135"/>
      <c r="L399" s="134">
        <f t="shared" si="266"/>
        <v>0</v>
      </c>
      <c r="M399" s="135"/>
      <c r="N399" s="134">
        <f t="shared" si="267"/>
        <v>0</v>
      </c>
      <c r="O399" s="135"/>
      <c r="P399" s="134">
        <f t="shared" si="268"/>
        <v>0</v>
      </c>
      <c r="Q399" s="135"/>
      <c r="R399" s="23">
        <f t="shared" si="253"/>
        <v>0</v>
      </c>
      <c r="W399" s="29" t="s">
        <v>23</v>
      </c>
      <c r="X399" s="27"/>
      <c r="Y399" s="27"/>
      <c r="Z399" s="27"/>
      <c r="AA399" s="27"/>
      <c r="AB399" s="27"/>
      <c r="AC399" s="27"/>
      <c r="AD399" s="27"/>
      <c r="AE399" s="23">
        <f t="shared" si="261"/>
        <v>0</v>
      </c>
    </row>
    <row r="400" spans="2:31">
      <c r="B400" s="133" t="s">
        <v>15</v>
      </c>
      <c r="C400" s="133"/>
      <c r="D400" s="134">
        <f t="shared" si="262"/>
        <v>0</v>
      </c>
      <c r="E400" s="135"/>
      <c r="F400" s="134">
        <f t="shared" si="263"/>
        <v>0</v>
      </c>
      <c r="G400" s="135"/>
      <c r="H400" s="134">
        <f t="shared" si="264"/>
        <v>0</v>
      </c>
      <c r="I400" s="135"/>
      <c r="J400" s="134">
        <f t="shared" si="265"/>
        <v>0</v>
      </c>
      <c r="K400" s="135"/>
      <c r="L400" s="134">
        <f t="shared" si="266"/>
        <v>0</v>
      </c>
      <c r="M400" s="135"/>
      <c r="N400" s="134">
        <f t="shared" si="267"/>
        <v>0</v>
      </c>
      <c r="O400" s="135"/>
      <c r="P400" s="134">
        <f t="shared" si="268"/>
        <v>0</v>
      </c>
      <c r="Q400" s="135"/>
      <c r="R400" s="23">
        <f t="shared" si="253"/>
        <v>0</v>
      </c>
      <c r="W400" s="26" t="s">
        <v>15</v>
      </c>
      <c r="X400" s="27"/>
      <c r="Y400" s="27"/>
      <c r="Z400" s="27"/>
      <c r="AA400" s="27"/>
      <c r="AB400" s="27"/>
      <c r="AC400" s="27"/>
      <c r="AD400" s="27"/>
      <c r="AE400" s="23">
        <f t="shared" si="261"/>
        <v>0</v>
      </c>
    </row>
    <row r="401" spans="2:34">
      <c r="B401" s="137" t="s">
        <v>19</v>
      </c>
      <c r="C401" s="137"/>
      <c r="D401" s="134">
        <f t="shared" si="262"/>
        <v>0</v>
      </c>
      <c r="E401" s="135"/>
      <c r="F401" s="134">
        <f t="shared" si="263"/>
        <v>0</v>
      </c>
      <c r="G401" s="135"/>
      <c r="H401" s="134">
        <f t="shared" si="264"/>
        <v>0</v>
      </c>
      <c r="I401" s="135"/>
      <c r="J401" s="134">
        <f t="shared" si="265"/>
        <v>0</v>
      </c>
      <c r="K401" s="135"/>
      <c r="L401" s="134">
        <f t="shared" si="266"/>
        <v>0</v>
      </c>
      <c r="M401" s="135"/>
      <c r="N401" s="134">
        <f t="shared" si="267"/>
        <v>0</v>
      </c>
      <c r="O401" s="135"/>
      <c r="P401" s="134">
        <f t="shared" si="268"/>
        <v>0</v>
      </c>
      <c r="Q401" s="135"/>
      <c r="R401" s="23">
        <f t="shared" si="253"/>
        <v>0</v>
      </c>
      <c r="W401" s="29" t="s">
        <v>19</v>
      </c>
      <c r="X401" s="27"/>
      <c r="Y401" s="27"/>
      <c r="Z401" s="27"/>
      <c r="AA401" s="27"/>
      <c r="AB401" s="27"/>
      <c r="AC401" s="27"/>
      <c r="AD401" s="27"/>
      <c r="AE401" s="23">
        <f t="shared" si="261"/>
        <v>0</v>
      </c>
    </row>
    <row r="402" spans="2:34" ht="13.5" customHeight="1">
      <c r="B402" s="133" t="s">
        <v>20</v>
      </c>
      <c r="C402" s="133"/>
      <c r="D402" s="134">
        <f t="shared" si="262"/>
        <v>0</v>
      </c>
      <c r="E402" s="135"/>
      <c r="F402" s="134">
        <f t="shared" si="263"/>
        <v>0</v>
      </c>
      <c r="G402" s="135"/>
      <c r="H402" s="134">
        <f t="shared" si="264"/>
        <v>0</v>
      </c>
      <c r="I402" s="135"/>
      <c r="J402" s="134">
        <f t="shared" si="265"/>
        <v>0</v>
      </c>
      <c r="K402" s="135"/>
      <c r="L402" s="134">
        <f t="shared" si="266"/>
        <v>0</v>
      </c>
      <c r="M402" s="135"/>
      <c r="N402" s="134">
        <f t="shared" si="267"/>
        <v>0</v>
      </c>
      <c r="O402" s="135"/>
      <c r="P402" s="134">
        <f t="shared" si="268"/>
        <v>0</v>
      </c>
      <c r="Q402" s="135"/>
      <c r="R402" s="23">
        <f t="shared" si="253"/>
        <v>0</v>
      </c>
      <c r="W402" s="26" t="s">
        <v>20</v>
      </c>
      <c r="X402" s="27"/>
      <c r="Y402" s="27"/>
      <c r="Z402" s="27"/>
      <c r="AA402" s="27"/>
      <c r="AB402" s="27"/>
      <c r="AC402" s="27"/>
      <c r="AD402" s="27"/>
      <c r="AE402" s="23">
        <f t="shared" si="261"/>
        <v>0</v>
      </c>
    </row>
    <row r="403" spans="2:34">
      <c r="B403" s="153" t="s">
        <v>24</v>
      </c>
      <c r="C403" s="154"/>
      <c r="D403" s="134">
        <f t="shared" si="262"/>
        <v>0</v>
      </c>
      <c r="E403" s="135"/>
      <c r="F403" s="134">
        <f t="shared" si="263"/>
        <v>0</v>
      </c>
      <c r="G403" s="135"/>
      <c r="H403" s="134">
        <f t="shared" si="264"/>
        <v>0</v>
      </c>
      <c r="I403" s="135"/>
      <c r="J403" s="134">
        <f t="shared" si="265"/>
        <v>0</v>
      </c>
      <c r="K403" s="135"/>
      <c r="L403" s="134">
        <f t="shared" si="266"/>
        <v>0</v>
      </c>
      <c r="M403" s="135"/>
      <c r="N403" s="134">
        <f t="shared" si="267"/>
        <v>0</v>
      </c>
      <c r="O403" s="135"/>
      <c r="P403" s="134">
        <f t="shared" si="268"/>
        <v>0</v>
      </c>
      <c r="Q403" s="135"/>
      <c r="R403" s="23">
        <f t="shared" si="253"/>
        <v>0</v>
      </c>
      <c r="W403" s="38" t="s">
        <v>24</v>
      </c>
      <c r="X403" s="27"/>
      <c r="Y403" s="27"/>
      <c r="Z403" s="27"/>
      <c r="AA403" s="27"/>
      <c r="AB403" s="27"/>
      <c r="AC403" s="27"/>
      <c r="AD403" s="27"/>
      <c r="AE403" s="23">
        <f t="shared" si="261"/>
        <v>0</v>
      </c>
    </row>
    <row r="404" spans="2:34">
      <c r="B404" s="156" t="s">
        <v>34</v>
      </c>
      <c r="C404" s="156"/>
      <c r="D404" s="169">
        <f>+D387+D397+D403</f>
        <v>0</v>
      </c>
      <c r="E404" s="170"/>
      <c r="F404" s="169">
        <f>+F387+F397+F403</f>
        <v>0</v>
      </c>
      <c r="G404" s="170"/>
      <c r="H404" s="169">
        <f>+H387+H397+H403</f>
        <v>0</v>
      </c>
      <c r="I404" s="170"/>
      <c r="J404" s="169">
        <f>+J387+J397+J403</f>
        <v>0</v>
      </c>
      <c r="K404" s="170"/>
      <c r="L404" s="169">
        <f>+L387+L397+L403</f>
        <v>0</v>
      </c>
      <c r="M404" s="170"/>
      <c r="N404" s="169">
        <f>+N387+N397+N403</f>
        <v>0</v>
      </c>
      <c r="O404" s="170"/>
      <c r="P404" s="134">
        <f>+P387+P397+P403</f>
        <v>0</v>
      </c>
      <c r="Q404" s="135"/>
      <c r="R404" s="23">
        <f t="shared" si="253"/>
        <v>0</v>
      </c>
      <c r="W404" s="37" t="s">
        <v>34</v>
      </c>
      <c r="X404" s="83">
        <f t="shared" ref="X404:AD404" si="269">+X387+X397+X403</f>
        <v>0</v>
      </c>
      <c r="Y404" s="83">
        <f t="shared" si="269"/>
        <v>0</v>
      </c>
      <c r="Z404" s="83">
        <f t="shared" si="269"/>
        <v>0</v>
      </c>
      <c r="AA404" s="83">
        <f t="shared" si="269"/>
        <v>0</v>
      </c>
      <c r="AB404" s="83">
        <f t="shared" si="269"/>
        <v>0</v>
      </c>
      <c r="AC404" s="83">
        <f t="shared" si="269"/>
        <v>0</v>
      </c>
      <c r="AD404" s="83">
        <f t="shared" si="269"/>
        <v>0</v>
      </c>
      <c r="AE404" s="23">
        <f t="shared" si="261"/>
        <v>0</v>
      </c>
    </row>
    <row r="405" spans="2:34">
      <c r="U405" s="21">
        <f>+P378-R404</f>
        <v>191006</v>
      </c>
    </row>
    <row r="407" spans="2:34">
      <c r="B407" s="2">
        <v>8</v>
      </c>
    </row>
    <row r="408" spans="2:34">
      <c r="B408" s="185" t="str">
        <f>"【"&amp;入力・チェックシート!B23&amp;"】"</f>
        <v>【】</v>
      </c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  <c r="AC408" s="185"/>
      <c r="AD408" s="185"/>
      <c r="AE408" s="185"/>
      <c r="AF408" s="185"/>
      <c r="AG408" s="185"/>
    </row>
    <row r="409" spans="2:34">
      <c r="C409" s="61">
        <f>+入力・チェックシート!C23</f>
        <v>0</v>
      </c>
      <c r="W409" s="2" t="s">
        <v>4</v>
      </c>
    </row>
    <row r="410" spans="2:34" ht="16.5">
      <c r="B410" s="4" t="s">
        <v>4</v>
      </c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1" t="s">
        <v>0</v>
      </c>
      <c r="R410" s="6"/>
      <c r="W410" s="74"/>
      <c r="X410" s="201" t="s">
        <v>120</v>
      </c>
      <c r="Y410" s="202"/>
      <c r="Z410" s="202"/>
      <c r="AA410" s="203"/>
      <c r="AB410" s="201" t="s">
        <v>121</v>
      </c>
      <c r="AC410" s="202"/>
      <c r="AD410" s="202"/>
      <c r="AE410" s="203"/>
      <c r="AF410" s="75"/>
      <c r="AG410" s="75"/>
      <c r="AH410" s="6"/>
    </row>
    <row r="411" spans="2:34" ht="45" customHeight="1">
      <c r="B411" s="130" t="s">
        <v>5</v>
      </c>
      <c r="C411" s="130"/>
      <c r="D411" s="136" t="s">
        <v>6</v>
      </c>
      <c r="E411" s="129"/>
      <c r="F411" s="136" t="s">
        <v>35</v>
      </c>
      <c r="G411" s="129"/>
      <c r="H411" s="136" t="s">
        <v>7</v>
      </c>
      <c r="I411" s="129"/>
      <c r="J411" s="136" t="s">
        <v>36</v>
      </c>
      <c r="K411" s="129"/>
      <c r="L411" s="136" t="s">
        <v>8</v>
      </c>
      <c r="M411" s="129"/>
      <c r="N411" s="129" t="s">
        <v>9</v>
      </c>
      <c r="O411" s="130"/>
      <c r="P411" s="131" t="s">
        <v>10</v>
      </c>
      <c r="Q411" s="132"/>
      <c r="R411" s="7"/>
      <c r="W411" s="24" t="s">
        <v>5</v>
      </c>
      <c r="X411" s="28" t="s">
        <v>6</v>
      </c>
      <c r="Y411" s="28" t="s">
        <v>35</v>
      </c>
      <c r="Z411" s="28" t="s">
        <v>7</v>
      </c>
      <c r="AA411" s="28" t="s">
        <v>36</v>
      </c>
      <c r="AB411" s="28" t="s">
        <v>116</v>
      </c>
      <c r="AC411" s="28" t="s">
        <v>117</v>
      </c>
      <c r="AD411" s="28" t="s">
        <v>118</v>
      </c>
      <c r="AE411" s="28" t="s">
        <v>119</v>
      </c>
      <c r="AF411" s="24" t="s">
        <v>122</v>
      </c>
      <c r="AG411" s="25" t="s">
        <v>10</v>
      </c>
      <c r="AH411" s="7"/>
    </row>
    <row r="412" spans="2:34">
      <c r="B412" s="133" t="s">
        <v>11</v>
      </c>
      <c r="C412" s="133"/>
      <c r="D412" s="134">
        <f>+SUM(D413:E421)</f>
        <v>0</v>
      </c>
      <c r="E412" s="135"/>
      <c r="F412" s="134">
        <f>+SUM(F413:G421)</f>
        <v>0</v>
      </c>
      <c r="G412" s="135"/>
      <c r="H412" s="134">
        <f>+SUM(H413:I421)</f>
        <v>0</v>
      </c>
      <c r="I412" s="135"/>
      <c r="J412" s="134">
        <f>+D412+F412-H412</f>
        <v>0</v>
      </c>
      <c r="K412" s="135"/>
      <c r="L412" s="134">
        <f>+SUM(L413:M421)</f>
        <v>0</v>
      </c>
      <c r="M412" s="135"/>
      <c r="N412" s="134">
        <f>+SUM(N413:O421)</f>
        <v>0</v>
      </c>
      <c r="O412" s="135"/>
      <c r="P412" s="134">
        <f>+J412-L412</f>
        <v>0</v>
      </c>
      <c r="Q412" s="135"/>
      <c r="R412" s="7"/>
      <c r="W412" s="26" t="s">
        <v>11</v>
      </c>
      <c r="X412" s="27">
        <f>SUM(X413:X421)</f>
        <v>0</v>
      </c>
      <c r="Y412" s="27">
        <f>SUM(Y413:Y421)</f>
        <v>0</v>
      </c>
      <c r="Z412" s="27">
        <f>SUM(Z413:Z421)</f>
        <v>0</v>
      </c>
      <c r="AA412" s="27">
        <f>+X412+Y412-Z412</f>
        <v>0</v>
      </c>
      <c r="AB412" s="27">
        <f>SUM(AB413:AB421)</f>
        <v>0</v>
      </c>
      <c r="AC412" s="27">
        <f>SUM(AC413:AC421)</f>
        <v>0</v>
      </c>
      <c r="AD412" s="27">
        <f>SUM(AD413:AD421)</f>
        <v>0</v>
      </c>
      <c r="AE412" s="27">
        <f>AB412+AC412-AD412</f>
        <v>0</v>
      </c>
      <c r="AF412" s="27">
        <f t="shared" ref="AF412:AF429" si="270">+AC412</f>
        <v>0</v>
      </c>
      <c r="AG412" s="77">
        <f>+AA412-AE412</f>
        <v>0</v>
      </c>
      <c r="AH412" s="7"/>
    </row>
    <row r="413" spans="2:34">
      <c r="B413" s="133" t="s">
        <v>12</v>
      </c>
      <c r="C413" s="133"/>
      <c r="D413" s="134">
        <f t="shared" ref="D413:D421" si="271">ROUND(X413*$C$409,0)</f>
        <v>0</v>
      </c>
      <c r="E413" s="135"/>
      <c r="F413" s="134">
        <f t="shared" ref="F413:F421" si="272">ROUND(Y413*$C$409,0)</f>
        <v>0</v>
      </c>
      <c r="G413" s="135"/>
      <c r="H413" s="134">
        <f t="shared" ref="H413:H421" si="273">ROUND(Z413*$C$409,0)</f>
        <v>0</v>
      </c>
      <c r="I413" s="135"/>
      <c r="J413" s="134">
        <f t="shared" ref="J413:J428" si="274">+D413+F413-H413</f>
        <v>0</v>
      </c>
      <c r="K413" s="135"/>
      <c r="L413" s="134">
        <f t="shared" ref="L413:L421" si="275">ROUND(AE413*$C$409,0)</f>
        <v>0</v>
      </c>
      <c r="M413" s="135"/>
      <c r="N413" s="134">
        <f t="shared" ref="N413:N421" si="276">ROUND(AF413*$C$409,0)</f>
        <v>0</v>
      </c>
      <c r="O413" s="135"/>
      <c r="P413" s="134">
        <f>+J413-L413</f>
        <v>0</v>
      </c>
      <c r="Q413" s="135"/>
      <c r="R413" s="7"/>
      <c r="W413" s="26" t="s">
        <v>12</v>
      </c>
      <c r="X413" s="76"/>
      <c r="Y413" s="76"/>
      <c r="Z413" s="76"/>
      <c r="AA413" s="27">
        <f t="shared" ref="AA413:AA428" si="277">+X413+Y413-Z413</f>
        <v>0</v>
      </c>
      <c r="AB413" s="76"/>
      <c r="AC413" s="76"/>
      <c r="AD413" s="76"/>
      <c r="AE413" s="27">
        <f t="shared" ref="AE413:AE428" si="278">AB413+AC413-AD413</f>
        <v>0</v>
      </c>
      <c r="AF413" s="27">
        <f t="shared" si="270"/>
        <v>0</v>
      </c>
      <c r="AG413" s="77">
        <f t="shared" ref="AG413:AG428" si="279">+AA413-AE413</f>
        <v>0</v>
      </c>
      <c r="AH413" s="7"/>
    </row>
    <row r="414" spans="2:34">
      <c r="B414" s="137" t="s">
        <v>13</v>
      </c>
      <c r="C414" s="137"/>
      <c r="D414" s="134">
        <f t="shared" si="271"/>
        <v>0</v>
      </c>
      <c r="E414" s="135"/>
      <c r="F414" s="134">
        <f t="shared" si="272"/>
        <v>0</v>
      </c>
      <c r="G414" s="135"/>
      <c r="H414" s="134">
        <f t="shared" si="273"/>
        <v>0</v>
      </c>
      <c r="I414" s="135"/>
      <c r="J414" s="134">
        <f t="shared" si="274"/>
        <v>0</v>
      </c>
      <c r="K414" s="135"/>
      <c r="L414" s="134">
        <f t="shared" si="275"/>
        <v>0</v>
      </c>
      <c r="M414" s="135"/>
      <c r="N414" s="134">
        <f t="shared" si="276"/>
        <v>0</v>
      </c>
      <c r="O414" s="135"/>
      <c r="P414" s="134">
        <f t="shared" ref="P414:P428" si="280">+J414-L414</f>
        <v>0</v>
      </c>
      <c r="Q414" s="135"/>
      <c r="R414" s="7"/>
      <c r="W414" s="29" t="s">
        <v>13</v>
      </c>
      <c r="X414" s="76"/>
      <c r="Y414" s="76"/>
      <c r="Z414" s="76"/>
      <c r="AA414" s="27">
        <f t="shared" si="277"/>
        <v>0</v>
      </c>
      <c r="AB414" s="76"/>
      <c r="AC414" s="76"/>
      <c r="AD414" s="76"/>
      <c r="AE414" s="27">
        <f t="shared" si="278"/>
        <v>0</v>
      </c>
      <c r="AF414" s="27">
        <f t="shared" si="270"/>
        <v>0</v>
      </c>
      <c r="AG414" s="77">
        <f t="shared" si="279"/>
        <v>0</v>
      </c>
      <c r="AH414" s="7"/>
    </row>
    <row r="415" spans="2:34">
      <c r="B415" s="137" t="s">
        <v>14</v>
      </c>
      <c r="C415" s="137"/>
      <c r="D415" s="134">
        <f t="shared" si="271"/>
        <v>0</v>
      </c>
      <c r="E415" s="135"/>
      <c r="F415" s="134">
        <f t="shared" si="272"/>
        <v>0</v>
      </c>
      <c r="G415" s="135"/>
      <c r="H415" s="134">
        <f t="shared" si="273"/>
        <v>0</v>
      </c>
      <c r="I415" s="135"/>
      <c r="J415" s="134">
        <f t="shared" si="274"/>
        <v>0</v>
      </c>
      <c r="K415" s="135"/>
      <c r="L415" s="134">
        <f t="shared" si="275"/>
        <v>0</v>
      </c>
      <c r="M415" s="135"/>
      <c r="N415" s="134">
        <f t="shared" si="276"/>
        <v>0</v>
      </c>
      <c r="O415" s="135"/>
      <c r="P415" s="134">
        <f t="shared" si="280"/>
        <v>0</v>
      </c>
      <c r="Q415" s="135"/>
      <c r="R415" s="7"/>
      <c r="W415" s="29" t="s">
        <v>14</v>
      </c>
      <c r="X415" s="76"/>
      <c r="Y415" s="76"/>
      <c r="Z415" s="76"/>
      <c r="AA415" s="27">
        <f t="shared" si="277"/>
        <v>0</v>
      </c>
      <c r="AB415" s="76"/>
      <c r="AC415" s="76"/>
      <c r="AD415" s="76"/>
      <c r="AE415" s="27">
        <f t="shared" si="278"/>
        <v>0</v>
      </c>
      <c r="AF415" s="27">
        <f t="shared" si="270"/>
        <v>0</v>
      </c>
      <c r="AG415" s="77">
        <f t="shared" si="279"/>
        <v>0</v>
      </c>
      <c r="AH415" s="7"/>
    </row>
    <row r="416" spans="2:34">
      <c r="B416" s="133" t="s">
        <v>15</v>
      </c>
      <c r="C416" s="133"/>
      <c r="D416" s="134">
        <f t="shared" si="271"/>
        <v>0</v>
      </c>
      <c r="E416" s="135"/>
      <c r="F416" s="134">
        <f t="shared" si="272"/>
        <v>0</v>
      </c>
      <c r="G416" s="135"/>
      <c r="H416" s="134">
        <f t="shared" si="273"/>
        <v>0</v>
      </c>
      <c r="I416" s="135"/>
      <c r="J416" s="134">
        <f t="shared" si="274"/>
        <v>0</v>
      </c>
      <c r="K416" s="135"/>
      <c r="L416" s="134">
        <f t="shared" si="275"/>
        <v>0</v>
      </c>
      <c r="M416" s="135"/>
      <c r="N416" s="134">
        <f t="shared" si="276"/>
        <v>0</v>
      </c>
      <c r="O416" s="135"/>
      <c r="P416" s="134">
        <f t="shared" si="280"/>
        <v>0</v>
      </c>
      <c r="Q416" s="135"/>
      <c r="R416" s="7"/>
      <c r="W416" s="26" t="s">
        <v>15</v>
      </c>
      <c r="X416" s="76"/>
      <c r="Y416" s="76"/>
      <c r="Z416" s="76"/>
      <c r="AA416" s="27">
        <f t="shared" si="277"/>
        <v>0</v>
      </c>
      <c r="AB416" s="76"/>
      <c r="AC416" s="76"/>
      <c r="AD416" s="76"/>
      <c r="AE416" s="27">
        <f t="shared" si="278"/>
        <v>0</v>
      </c>
      <c r="AF416" s="27">
        <f t="shared" si="270"/>
        <v>0</v>
      </c>
      <c r="AG416" s="77">
        <f t="shared" si="279"/>
        <v>0</v>
      </c>
      <c r="AH416" s="7"/>
    </row>
    <row r="417" spans="2:34">
      <c r="B417" s="141" t="s">
        <v>16</v>
      </c>
      <c r="C417" s="141"/>
      <c r="D417" s="134">
        <f t="shared" si="271"/>
        <v>0</v>
      </c>
      <c r="E417" s="135"/>
      <c r="F417" s="134">
        <f t="shared" si="272"/>
        <v>0</v>
      </c>
      <c r="G417" s="135"/>
      <c r="H417" s="134">
        <f t="shared" si="273"/>
        <v>0</v>
      </c>
      <c r="I417" s="135"/>
      <c r="J417" s="134">
        <f t="shared" si="274"/>
        <v>0</v>
      </c>
      <c r="K417" s="135"/>
      <c r="L417" s="134">
        <f t="shared" si="275"/>
        <v>0</v>
      </c>
      <c r="M417" s="135"/>
      <c r="N417" s="134">
        <f t="shared" si="276"/>
        <v>0</v>
      </c>
      <c r="O417" s="135"/>
      <c r="P417" s="134">
        <f t="shared" si="280"/>
        <v>0</v>
      </c>
      <c r="Q417" s="135"/>
      <c r="R417" s="7"/>
      <c r="W417" s="31" t="s">
        <v>16</v>
      </c>
      <c r="X417" s="76"/>
      <c r="Y417" s="76"/>
      <c r="Z417" s="76"/>
      <c r="AA417" s="27">
        <f t="shared" si="277"/>
        <v>0</v>
      </c>
      <c r="AB417" s="76"/>
      <c r="AC417" s="76"/>
      <c r="AD417" s="76"/>
      <c r="AE417" s="27">
        <f t="shared" si="278"/>
        <v>0</v>
      </c>
      <c r="AF417" s="27">
        <f t="shared" si="270"/>
        <v>0</v>
      </c>
      <c r="AG417" s="77">
        <f t="shared" si="279"/>
        <v>0</v>
      </c>
      <c r="AH417" s="7"/>
    </row>
    <row r="418" spans="2:34">
      <c r="B418" s="140" t="s">
        <v>17</v>
      </c>
      <c r="C418" s="140"/>
      <c r="D418" s="134">
        <f t="shared" si="271"/>
        <v>0</v>
      </c>
      <c r="E418" s="135"/>
      <c r="F418" s="134">
        <f t="shared" si="272"/>
        <v>0</v>
      </c>
      <c r="G418" s="135"/>
      <c r="H418" s="134">
        <f t="shared" si="273"/>
        <v>0</v>
      </c>
      <c r="I418" s="135"/>
      <c r="J418" s="134">
        <f t="shared" si="274"/>
        <v>0</v>
      </c>
      <c r="K418" s="135"/>
      <c r="L418" s="134">
        <f t="shared" si="275"/>
        <v>0</v>
      </c>
      <c r="M418" s="135"/>
      <c r="N418" s="134">
        <f t="shared" si="276"/>
        <v>0</v>
      </c>
      <c r="O418" s="135"/>
      <c r="P418" s="134">
        <f t="shared" si="280"/>
        <v>0</v>
      </c>
      <c r="Q418" s="135"/>
      <c r="R418" s="7"/>
      <c r="W418" s="30" t="s">
        <v>17</v>
      </c>
      <c r="X418" s="76"/>
      <c r="Y418" s="76"/>
      <c r="Z418" s="76"/>
      <c r="AA418" s="27">
        <f t="shared" si="277"/>
        <v>0</v>
      </c>
      <c r="AB418" s="76"/>
      <c r="AC418" s="76"/>
      <c r="AD418" s="76"/>
      <c r="AE418" s="27">
        <f t="shared" si="278"/>
        <v>0</v>
      </c>
      <c r="AF418" s="27">
        <f t="shared" si="270"/>
        <v>0</v>
      </c>
      <c r="AG418" s="77">
        <f t="shared" si="279"/>
        <v>0</v>
      </c>
      <c r="AH418" s="7"/>
    </row>
    <row r="419" spans="2:34">
      <c r="B419" s="141" t="s">
        <v>18</v>
      </c>
      <c r="C419" s="141"/>
      <c r="D419" s="134">
        <f t="shared" si="271"/>
        <v>0</v>
      </c>
      <c r="E419" s="135"/>
      <c r="F419" s="134">
        <f t="shared" si="272"/>
        <v>0</v>
      </c>
      <c r="G419" s="135"/>
      <c r="H419" s="134">
        <f t="shared" si="273"/>
        <v>0</v>
      </c>
      <c r="I419" s="135"/>
      <c r="J419" s="134">
        <f t="shared" si="274"/>
        <v>0</v>
      </c>
      <c r="K419" s="135"/>
      <c r="L419" s="134">
        <f t="shared" si="275"/>
        <v>0</v>
      </c>
      <c r="M419" s="135"/>
      <c r="N419" s="134">
        <f t="shared" si="276"/>
        <v>0</v>
      </c>
      <c r="O419" s="135"/>
      <c r="P419" s="134">
        <f t="shared" si="280"/>
        <v>0</v>
      </c>
      <c r="Q419" s="135"/>
      <c r="R419" s="7"/>
      <c r="W419" s="31" t="s">
        <v>18</v>
      </c>
      <c r="X419" s="76"/>
      <c r="Y419" s="76"/>
      <c r="Z419" s="76"/>
      <c r="AA419" s="27">
        <f t="shared" si="277"/>
        <v>0</v>
      </c>
      <c r="AB419" s="76"/>
      <c r="AC419" s="76"/>
      <c r="AD419" s="76"/>
      <c r="AE419" s="27">
        <f t="shared" si="278"/>
        <v>0</v>
      </c>
      <c r="AF419" s="27">
        <f t="shared" si="270"/>
        <v>0</v>
      </c>
      <c r="AG419" s="77">
        <f t="shared" si="279"/>
        <v>0</v>
      </c>
      <c r="AH419" s="7"/>
    </row>
    <row r="420" spans="2:34">
      <c r="B420" s="137" t="s">
        <v>19</v>
      </c>
      <c r="C420" s="137"/>
      <c r="D420" s="134">
        <f t="shared" si="271"/>
        <v>0</v>
      </c>
      <c r="E420" s="135"/>
      <c r="F420" s="134">
        <f t="shared" si="272"/>
        <v>0</v>
      </c>
      <c r="G420" s="135"/>
      <c r="H420" s="134">
        <f t="shared" si="273"/>
        <v>0</v>
      </c>
      <c r="I420" s="135"/>
      <c r="J420" s="134">
        <f t="shared" si="274"/>
        <v>0</v>
      </c>
      <c r="K420" s="135"/>
      <c r="L420" s="134">
        <f t="shared" si="275"/>
        <v>0</v>
      </c>
      <c r="M420" s="135"/>
      <c r="N420" s="134">
        <f t="shared" si="276"/>
        <v>0</v>
      </c>
      <c r="O420" s="135"/>
      <c r="P420" s="134">
        <f t="shared" si="280"/>
        <v>0</v>
      </c>
      <c r="Q420" s="135"/>
      <c r="R420" s="7"/>
      <c r="W420" s="29" t="s">
        <v>19</v>
      </c>
      <c r="X420" s="76"/>
      <c r="Y420" s="76"/>
      <c r="Z420" s="76"/>
      <c r="AA420" s="27">
        <f t="shared" si="277"/>
        <v>0</v>
      </c>
      <c r="AB420" s="76"/>
      <c r="AC420" s="76"/>
      <c r="AD420" s="76"/>
      <c r="AE420" s="27">
        <f t="shared" si="278"/>
        <v>0</v>
      </c>
      <c r="AF420" s="27">
        <f t="shared" si="270"/>
        <v>0</v>
      </c>
      <c r="AG420" s="77">
        <f t="shared" si="279"/>
        <v>0</v>
      </c>
      <c r="AH420" s="7"/>
    </row>
    <row r="421" spans="2:34">
      <c r="B421" s="137" t="s">
        <v>20</v>
      </c>
      <c r="C421" s="137"/>
      <c r="D421" s="134">
        <f t="shared" si="271"/>
        <v>0</v>
      </c>
      <c r="E421" s="135"/>
      <c r="F421" s="134">
        <f t="shared" si="272"/>
        <v>0</v>
      </c>
      <c r="G421" s="135"/>
      <c r="H421" s="134">
        <f t="shared" si="273"/>
        <v>0</v>
      </c>
      <c r="I421" s="135"/>
      <c r="J421" s="134">
        <f t="shared" si="274"/>
        <v>0</v>
      </c>
      <c r="K421" s="135"/>
      <c r="L421" s="134">
        <f t="shared" si="275"/>
        <v>0</v>
      </c>
      <c r="M421" s="135"/>
      <c r="N421" s="134">
        <f t="shared" si="276"/>
        <v>0</v>
      </c>
      <c r="O421" s="135"/>
      <c r="P421" s="134">
        <f t="shared" si="280"/>
        <v>0</v>
      </c>
      <c r="Q421" s="135"/>
      <c r="R421" s="7"/>
      <c r="W421" s="29" t="s">
        <v>20</v>
      </c>
      <c r="X421" s="76"/>
      <c r="Y421" s="76"/>
      <c r="Z421" s="76"/>
      <c r="AA421" s="27">
        <f t="shared" si="277"/>
        <v>0</v>
      </c>
      <c r="AB421" s="76"/>
      <c r="AC421" s="76"/>
      <c r="AD421" s="76"/>
      <c r="AE421" s="27">
        <f t="shared" si="278"/>
        <v>0</v>
      </c>
      <c r="AF421" s="27">
        <f t="shared" si="270"/>
        <v>0</v>
      </c>
      <c r="AG421" s="77">
        <f t="shared" si="279"/>
        <v>0</v>
      </c>
      <c r="AH421" s="7"/>
    </row>
    <row r="422" spans="2:34">
      <c r="B422" s="142" t="s">
        <v>21</v>
      </c>
      <c r="C422" s="142"/>
      <c r="D422" s="134">
        <f>+SUM(D423:E427)</f>
        <v>0</v>
      </c>
      <c r="E422" s="135"/>
      <c r="F422" s="134">
        <f>+SUM(F423:G427)</f>
        <v>0</v>
      </c>
      <c r="G422" s="135"/>
      <c r="H422" s="134">
        <f>+SUM(H423:I427)</f>
        <v>0</v>
      </c>
      <c r="I422" s="135"/>
      <c r="J422" s="134">
        <f t="shared" si="274"/>
        <v>0</v>
      </c>
      <c r="K422" s="135"/>
      <c r="L422" s="134">
        <f>+SUM(L423:M427)</f>
        <v>0</v>
      </c>
      <c r="M422" s="135"/>
      <c r="N422" s="134">
        <f>+SUM(N423:O427)</f>
        <v>0</v>
      </c>
      <c r="O422" s="135"/>
      <c r="P422" s="134">
        <f t="shared" si="280"/>
        <v>0</v>
      </c>
      <c r="Q422" s="135"/>
      <c r="R422" s="7"/>
      <c r="W422" s="32" t="s">
        <v>21</v>
      </c>
      <c r="X422" s="27">
        <f>SUM(X423:X427)</f>
        <v>0</v>
      </c>
      <c r="Y422" s="27">
        <f>SUM(Y423:Y427)</f>
        <v>0</v>
      </c>
      <c r="Z422" s="27">
        <f>SUM(Z423:Z427)</f>
        <v>0</v>
      </c>
      <c r="AA422" s="27">
        <f t="shared" si="277"/>
        <v>0</v>
      </c>
      <c r="AB422" s="27">
        <f>SUM(AB423:AB427)</f>
        <v>0</v>
      </c>
      <c r="AC422" s="27">
        <f>SUM(AC423:AC427)</f>
        <v>0</v>
      </c>
      <c r="AD422" s="27">
        <f>SUM(AD423:AD427)</f>
        <v>0</v>
      </c>
      <c r="AE422" s="27">
        <f t="shared" si="278"/>
        <v>0</v>
      </c>
      <c r="AF422" s="27">
        <f t="shared" si="270"/>
        <v>0</v>
      </c>
      <c r="AG422" s="77">
        <f t="shared" si="279"/>
        <v>0</v>
      </c>
      <c r="AH422" s="7"/>
    </row>
    <row r="423" spans="2:34">
      <c r="B423" s="133" t="s">
        <v>22</v>
      </c>
      <c r="C423" s="133"/>
      <c r="D423" s="134">
        <f t="shared" ref="D423:D428" si="281">ROUND(X423*$C$409,0)</f>
        <v>0</v>
      </c>
      <c r="E423" s="135"/>
      <c r="F423" s="134">
        <f t="shared" ref="F423:F428" si="282">ROUND(Y423*$C$409,0)</f>
        <v>0</v>
      </c>
      <c r="G423" s="135"/>
      <c r="H423" s="134">
        <f t="shared" ref="H423:H428" si="283">ROUND(Z423*$C$409,0)</f>
        <v>0</v>
      </c>
      <c r="I423" s="135"/>
      <c r="J423" s="134">
        <f t="shared" si="274"/>
        <v>0</v>
      </c>
      <c r="K423" s="135"/>
      <c r="L423" s="134">
        <f t="shared" ref="L423:L428" si="284">ROUND(AE423*$C$409,0)</f>
        <v>0</v>
      </c>
      <c r="M423" s="135"/>
      <c r="N423" s="134">
        <f t="shared" ref="N423:N428" si="285">ROUND(AF423*$C$409,0)</f>
        <v>0</v>
      </c>
      <c r="O423" s="135"/>
      <c r="P423" s="134">
        <f t="shared" si="280"/>
        <v>0</v>
      </c>
      <c r="Q423" s="135"/>
      <c r="R423" s="7"/>
      <c r="W423" s="26" t="s">
        <v>22</v>
      </c>
      <c r="X423" s="76"/>
      <c r="Y423" s="76"/>
      <c r="Z423" s="76"/>
      <c r="AA423" s="27">
        <f t="shared" si="277"/>
        <v>0</v>
      </c>
      <c r="AB423" s="76"/>
      <c r="AC423" s="76"/>
      <c r="AD423" s="76"/>
      <c r="AE423" s="27">
        <f t="shared" si="278"/>
        <v>0</v>
      </c>
      <c r="AF423" s="27">
        <f t="shared" si="270"/>
        <v>0</v>
      </c>
      <c r="AG423" s="77">
        <f t="shared" si="279"/>
        <v>0</v>
      </c>
      <c r="AH423" s="7"/>
    </row>
    <row r="424" spans="2:34">
      <c r="B424" s="137" t="s">
        <v>23</v>
      </c>
      <c r="C424" s="137"/>
      <c r="D424" s="134">
        <f t="shared" si="281"/>
        <v>0</v>
      </c>
      <c r="E424" s="135"/>
      <c r="F424" s="134">
        <f t="shared" si="282"/>
        <v>0</v>
      </c>
      <c r="G424" s="135"/>
      <c r="H424" s="134">
        <f t="shared" si="283"/>
        <v>0</v>
      </c>
      <c r="I424" s="135"/>
      <c r="J424" s="134">
        <f t="shared" si="274"/>
        <v>0</v>
      </c>
      <c r="K424" s="135"/>
      <c r="L424" s="134">
        <f t="shared" si="284"/>
        <v>0</v>
      </c>
      <c r="M424" s="135"/>
      <c r="N424" s="134">
        <f t="shared" si="285"/>
        <v>0</v>
      </c>
      <c r="O424" s="135"/>
      <c r="P424" s="134">
        <f t="shared" si="280"/>
        <v>0</v>
      </c>
      <c r="Q424" s="135"/>
      <c r="R424" s="7"/>
      <c r="W424" s="29" t="s">
        <v>23</v>
      </c>
      <c r="X424" s="76"/>
      <c r="Y424" s="76"/>
      <c r="Z424" s="76"/>
      <c r="AA424" s="27">
        <f t="shared" si="277"/>
        <v>0</v>
      </c>
      <c r="AB424" s="76"/>
      <c r="AC424" s="76"/>
      <c r="AD424" s="76"/>
      <c r="AE424" s="27">
        <f t="shared" si="278"/>
        <v>0</v>
      </c>
      <c r="AF424" s="27">
        <f t="shared" si="270"/>
        <v>0</v>
      </c>
      <c r="AG424" s="77">
        <f t="shared" si="279"/>
        <v>0</v>
      </c>
      <c r="AH424" s="7"/>
    </row>
    <row r="425" spans="2:34">
      <c r="B425" s="133" t="s">
        <v>15</v>
      </c>
      <c r="C425" s="133"/>
      <c r="D425" s="134">
        <f t="shared" si="281"/>
        <v>0</v>
      </c>
      <c r="E425" s="135"/>
      <c r="F425" s="134">
        <f t="shared" si="282"/>
        <v>0</v>
      </c>
      <c r="G425" s="135"/>
      <c r="H425" s="134">
        <f t="shared" si="283"/>
        <v>0</v>
      </c>
      <c r="I425" s="135"/>
      <c r="J425" s="134">
        <f t="shared" si="274"/>
        <v>0</v>
      </c>
      <c r="K425" s="135"/>
      <c r="L425" s="134">
        <f t="shared" si="284"/>
        <v>0</v>
      </c>
      <c r="M425" s="135"/>
      <c r="N425" s="134">
        <f t="shared" si="285"/>
        <v>0</v>
      </c>
      <c r="O425" s="135"/>
      <c r="P425" s="134">
        <f t="shared" si="280"/>
        <v>0</v>
      </c>
      <c r="Q425" s="135"/>
      <c r="R425" s="7"/>
      <c r="W425" s="26" t="s">
        <v>15</v>
      </c>
      <c r="X425" s="76"/>
      <c r="Y425" s="76"/>
      <c r="Z425" s="76"/>
      <c r="AA425" s="27">
        <f t="shared" si="277"/>
        <v>0</v>
      </c>
      <c r="AB425" s="76"/>
      <c r="AC425" s="76"/>
      <c r="AD425" s="76"/>
      <c r="AE425" s="27">
        <f t="shared" si="278"/>
        <v>0</v>
      </c>
      <c r="AF425" s="27">
        <f t="shared" si="270"/>
        <v>0</v>
      </c>
      <c r="AG425" s="77">
        <f t="shared" si="279"/>
        <v>0</v>
      </c>
      <c r="AH425" s="7"/>
    </row>
    <row r="426" spans="2:34">
      <c r="B426" s="133" t="s">
        <v>19</v>
      </c>
      <c r="C426" s="133"/>
      <c r="D426" s="134">
        <f t="shared" si="281"/>
        <v>0</v>
      </c>
      <c r="E426" s="135"/>
      <c r="F426" s="134">
        <f t="shared" si="282"/>
        <v>0</v>
      </c>
      <c r="G426" s="135"/>
      <c r="H426" s="134">
        <f t="shared" si="283"/>
        <v>0</v>
      </c>
      <c r="I426" s="135"/>
      <c r="J426" s="134">
        <f t="shared" si="274"/>
        <v>0</v>
      </c>
      <c r="K426" s="135"/>
      <c r="L426" s="134">
        <f t="shared" si="284"/>
        <v>0</v>
      </c>
      <c r="M426" s="135"/>
      <c r="N426" s="134">
        <f t="shared" si="285"/>
        <v>0</v>
      </c>
      <c r="O426" s="135"/>
      <c r="P426" s="134">
        <f t="shared" si="280"/>
        <v>0</v>
      </c>
      <c r="Q426" s="135"/>
      <c r="R426" s="7"/>
      <c r="W426" s="26" t="s">
        <v>19</v>
      </c>
      <c r="X426" s="76"/>
      <c r="Y426" s="76"/>
      <c r="Z426" s="76"/>
      <c r="AA426" s="27">
        <f t="shared" si="277"/>
        <v>0</v>
      </c>
      <c r="AB426" s="76"/>
      <c r="AC426" s="76"/>
      <c r="AD426" s="76"/>
      <c r="AE426" s="27">
        <f t="shared" si="278"/>
        <v>0</v>
      </c>
      <c r="AF426" s="27">
        <f t="shared" si="270"/>
        <v>0</v>
      </c>
      <c r="AG426" s="77">
        <f t="shared" si="279"/>
        <v>0</v>
      </c>
      <c r="AH426" s="7"/>
    </row>
    <row r="427" spans="2:34">
      <c r="B427" s="137" t="s">
        <v>20</v>
      </c>
      <c r="C427" s="137"/>
      <c r="D427" s="134">
        <f t="shared" si="281"/>
        <v>0</v>
      </c>
      <c r="E427" s="135"/>
      <c r="F427" s="134">
        <f t="shared" si="282"/>
        <v>0</v>
      </c>
      <c r="G427" s="135"/>
      <c r="H427" s="134">
        <f t="shared" si="283"/>
        <v>0</v>
      </c>
      <c r="I427" s="135"/>
      <c r="J427" s="134">
        <f t="shared" si="274"/>
        <v>0</v>
      </c>
      <c r="K427" s="135"/>
      <c r="L427" s="134">
        <f t="shared" si="284"/>
        <v>0</v>
      </c>
      <c r="M427" s="135"/>
      <c r="N427" s="134">
        <f t="shared" si="285"/>
        <v>0</v>
      </c>
      <c r="O427" s="135"/>
      <c r="P427" s="134">
        <f t="shared" si="280"/>
        <v>0</v>
      </c>
      <c r="Q427" s="135"/>
      <c r="R427" s="7"/>
      <c r="W427" s="29" t="s">
        <v>20</v>
      </c>
      <c r="X427" s="76"/>
      <c r="Y427" s="76"/>
      <c r="Z427" s="76"/>
      <c r="AA427" s="27">
        <f t="shared" si="277"/>
        <v>0</v>
      </c>
      <c r="AB427" s="76"/>
      <c r="AC427" s="76"/>
      <c r="AD427" s="76"/>
      <c r="AE427" s="27">
        <f t="shared" si="278"/>
        <v>0</v>
      </c>
      <c r="AF427" s="27">
        <f t="shared" si="270"/>
        <v>0</v>
      </c>
      <c r="AG427" s="77">
        <f t="shared" si="279"/>
        <v>0</v>
      </c>
      <c r="AH427" s="7"/>
    </row>
    <row r="428" spans="2:34">
      <c r="B428" s="133" t="s">
        <v>24</v>
      </c>
      <c r="C428" s="133"/>
      <c r="D428" s="134">
        <f t="shared" si="281"/>
        <v>0</v>
      </c>
      <c r="E428" s="135"/>
      <c r="F428" s="134">
        <f t="shared" si="282"/>
        <v>0</v>
      </c>
      <c r="G428" s="135"/>
      <c r="H428" s="134">
        <f t="shared" si="283"/>
        <v>0</v>
      </c>
      <c r="I428" s="135"/>
      <c r="J428" s="134">
        <f t="shared" si="274"/>
        <v>0</v>
      </c>
      <c r="K428" s="135"/>
      <c r="L428" s="134">
        <f t="shared" si="284"/>
        <v>0</v>
      </c>
      <c r="M428" s="135"/>
      <c r="N428" s="134">
        <f t="shared" si="285"/>
        <v>0</v>
      </c>
      <c r="O428" s="135"/>
      <c r="P428" s="134">
        <f t="shared" si="280"/>
        <v>0</v>
      </c>
      <c r="Q428" s="135"/>
      <c r="R428" s="7"/>
      <c r="W428" s="26" t="s">
        <v>24</v>
      </c>
      <c r="X428" s="72"/>
      <c r="Y428" s="72"/>
      <c r="Z428" s="72"/>
      <c r="AA428" s="27">
        <f t="shared" si="277"/>
        <v>0</v>
      </c>
      <c r="AB428" s="72"/>
      <c r="AC428" s="72"/>
      <c r="AD428" s="72"/>
      <c r="AE428" s="27">
        <f t="shared" si="278"/>
        <v>0</v>
      </c>
      <c r="AF428" s="27">
        <f t="shared" si="270"/>
        <v>0</v>
      </c>
      <c r="AG428" s="77">
        <f t="shared" si="279"/>
        <v>0</v>
      </c>
      <c r="AH428" s="7"/>
    </row>
    <row r="429" spans="2:34">
      <c r="B429" s="143" t="s">
        <v>25</v>
      </c>
      <c r="C429" s="144"/>
      <c r="D429" s="134">
        <f>+D412+D422+D428</f>
        <v>0</v>
      </c>
      <c r="E429" s="135"/>
      <c r="F429" s="134">
        <f>+F412+F422+F428</f>
        <v>0</v>
      </c>
      <c r="G429" s="135"/>
      <c r="H429" s="134">
        <f>+H412+H422+H428</f>
        <v>0</v>
      </c>
      <c r="I429" s="135"/>
      <c r="J429" s="134">
        <f>+D429+F429-H429</f>
        <v>0</v>
      </c>
      <c r="K429" s="135"/>
      <c r="L429" s="134">
        <f>+L412+L422+L428</f>
        <v>0</v>
      </c>
      <c r="M429" s="135"/>
      <c r="N429" s="134">
        <f>+N412+N422+N428</f>
        <v>0</v>
      </c>
      <c r="O429" s="135"/>
      <c r="P429" s="134">
        <f>+J429-L429</f>
        <v>0</v>
      </c>
      <c r="Q429" s="135"/>
      <c r="R429" s="7"/>
      <c r="W429" s="33" t="s">
        <v>25</v>
      </c>
      <c r="X429" s="27">
        <f t="shared" ref="X429:AD429" si="286">+X412+X422+X428</f>
        <v>0</v>
      </c>
      <c r="Y429" s="27">
        <f t="shared" si="286"/>
        <v>0</v>
      </c>
      <c r="Z429" s="27">
        <f t="shared" si="286"/>
        <v>0</v>
      </c>
      <c r="AA429" s="27">
        <f t="shared" si="286"/>
        <v>0</v>
      </c>
      <c r="AB429" s="27">
        <f t="shared" si="286"/>
        <v>0</v>
      </c>
      <c r="AC429" s="27">
        <f t="shared" si="286"/>
        <v>0</v>
      </c>
      <c r="AD429" s="27">
        <f t="shared" si="286"/>
        <v>0</v>
      </c>
      <c r="AE429" s="27">
        <f>AB429+AC429-AD429</f>
        <v>0</v>
      </c>
      <c r="AF429" s="27">
        <f t="shared" si="270"/>
        <v>0</v>
      </c>
      <c r="AG429" s="27">
        <f>+AA429-AE429</f>
        <v>0</v>
      </c>
      <c r="AH429" s="7"/>
    </row>
    <row r="430" spans="2:34">
      <c r="B430" s="8"/>
      <c r="C430" s="9"/>
      <c r="D430" s="9"/>
      <c r="E430" s="9"/>
      <c r="F430" s="9"/>
      <c r="G430" s="9"/>
      <c r="H430" s="9"/>
      <c r="I430" s="9"/>
      <c r="J430" s="9"/>
      <c r="K430" s="9"/>
      <c r="L430" s="10"/>
      <c r="M430" s="10"/>
      <c r="N430" s="10"/>
      <c r="O430" s="10"/>
      <c r="P430" s="11"/>
      <c r="Q430" s="11"/>
      <c r="R430" s="11"/>
      <c r="W430" s="8"/>
      <c r="X430" s="9"/>
      <c r="Y430" s="9"/>
      <c r="Z430" s="9"/>
      <c r="AA430" s="9"/>
      <c r="AB430" s="9"/>
      <c r="AC430" s="9"/>
      <c r="AD430" s="9"/>
      <c r="AE430" s="10"/>
      <c r="AF430" s="10"/>
      <c r="AG430" s="11"/>
      <c r="AH430" s="11"/>
    </row>
    <row r="431" spans="2:34">
      <c r="C431" s="12"/>
      <c r="D431" s="13"/>
      <c r="E431" s="13"/>
      <c r="F431" s="13"/>
      <c r="G431" s="13"/>
      <c r="H431" s="13"/>
      <c r="I431" s="13"/>
      <c r="J431" s="13"/>
      <c r="K431" s="197" t="s">
        <v>415</v>
      </c>
      <c r="L431" s="197"/>
      <c r="M431" s="197"/>
      <c r="N431" s="104"/>
      <c r="O431" s="104"/>
      <c r="R431" s="100"/>
      <c r="X431" s="13"/>
      <c r="Y431" s="13"/>
      <c r="Z431" s="13"/>
      <c r="AA431" s="13"/>
      <c r="AB431" s="13"/>
      <c r="AC431" s="13"/>
      <c r="AD431" s="101"/>
      <c r="AE431" s="112" t="s">
        <v>414</v>
      </c>
      <c r="AF431" s="100"/>
      <c r="AG431" s="97" t="s">
        <v>406</v>
      </c>
      <c r="AH431" s="98">
        <f>+AF429+AF432</f>
        <v>0</v>
      </c>
    </row>
    <row r="432" spans="2:34">
      <c r="C432" s="12"/>
      <c r="D432" s="13"/>
      <c r="E432" s="13"/>
      <c r="F432" s="13"/>
      <c r="G432" s="13"/>
      <c r="H432" s="13"/>
      <c r="I432" s="13"/>
      <c r="J432" s="13"/>
      <c r="K432" s="105"/>
      <c r="L432" s="194" t="s">
        <v>410</v>
      </c>
      <c r="M432" s="195"/>
      <c r="N432" s="134">
        <f>ROUND(AF432*$C$409,0)</f>
        <v>0</v>
      </c>
      <c r="O432" s="135"/>
      <c r="R432" s="100"/>
      <c r="X432" s="13"/>
      <c r="Y432" s="13"/>
      <c r="Z432" s="13"/>
      <c r="AA432" s="13"/>
      <c r="AB432" s="13"/>
      <c r="AC432" s="13"/>
      <c r="AD432" s="13"/>
      <c r="AE432" s="102" t="s">
        <v>409</v>
      </c>
      <c r="AF432" s="80"/>
      <c r="AG432" s="97" t="s">
        <v>407</v>
      </c>
      <c r="AH432" s="80"/>
    </row>
    <row r="433" spans="2:34">
      <c r="C433" s="12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R433" s="103"/>
      <c r="X433" s="13"/>
      <c r="Y433" s="13"/>
      <c r="Z433" s="13"/>
      <c r="AA433" s="13"/>
      <c r="AB433" s="13"/>
      <c r="AC433" s="13"/>
      <c r="AD433" s="13"/>
      <c r="AE433" s="13"/>
      <c r="AG433" s="97" t="s">
        <v>408</v>
      </c>
      <c r="AH433" s="99" t="str">
        <f>+IF(AH431=AH432,"OK",AH431-AH432)</f>
        <v>OK</v>
      </c>
    </row>
    <row r="434" spans="2:34">
      <c r="C434" s="12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X434" s="13"/>
      <c r="Y434" s="13"/>
      <c r="Z434" s="13"/>
      <c r="AA434" s="13"/>
      <c r="AB434" s="13"/>
      <c r="AC434" s="13"/>
      <c r="AD434" s="13"/>
      <c r="AE434" s="13"/>
      <c r="AF434" s="13"/>
    </row>
    <row r="435" spans="2:34" ht="16.5">
      <c r="B435" s="14" t="s">
        <v>26</v>
      </c>
      <c r="C435" s="15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R435" s="1" t="s">
        <v>0</v>
      </c>
      <c r="W435" s="14" t="s">
        <v>26</v>
      </c>
      <c r="X435" s="13"/>
      <c r="Y435" s="13"/>
      <c r="Z435" s="13"/>
      <c r="AA435" s="13"/>
      <c r="AB435" s="13"/>
      <c r="AC435" s="13"/>
      <c r="AE435" s="1" t="s">
        <v>0</v>
      </c>
    </row>
    <row r="436" spans="2:34" ht="13.5" customHeight="1">
      <c r="B436" s="130" t="s">
        <v>5</v>
      </c>
      <c r="C436" s="130"/>
      <c r="D436" s="130" t="s">
        <v>27</v>
      </c>
      <c r="E436" s="130"/>
      <c r="F436" s="130" t="s">
        <v>28</v>
      </c>
      <c r="G436" s="130"/>
      <c r="H436" s="130" t="s">
        <v>29</v>
      </c>
      <c r="I436" s="130"/>
      <c r="J436" s="130" t="s">
        <v>30</v>
      </c>
      <c r="K436" s="130"/>
      <c r="L436" s="130" t="s">
        <v>31</v>
      </c>
      <c r="M436" s="130"/>
      <c r="N436" s="130" t="s">
        <v>32</v>
      </c>
      <c r="O436" s="130"/>
      <c r="P436" s="130" t="s">
        <v>33</v>
      </c>
      <c r="Q436" s="130"/>
      <c r="R436" s="130" t="s">
        <v>34</v>
      </c>
      <c r="W436" s="130" t="s">
        <v>5</v>
      </c>
      <c r="X436" s="206" t="s">
        <v>27</v>
      </c>
      <c r="Y436" s="206" t="s">
        <v>28</v>
      </c>
      <c r="Z436" s="206" t="s">
        <v>29</v>
      </c>
      <c r="AA436" s="206" t="s">
        <v>30</v>
      </c>
      <c r="AB436" s="204" t="s">
        <v>31</v>
      </c>
      <c r="AC436" s="206" t="s">
        <v>32</v>
      </c>
      <c r="AD436" s="206" t="s">
        <v>33</v>
      </c>
      <c r="AE436" s="130" t="s">
        <v>34</v>
      </c>
    </row>
    <row r="437" spans="2:34"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W437" s="130"/>
      <c r="X437" s="206"/>
      <c r="Y437" s="206"/>
      <c r="Z437" s="206"/>
      <c r="AA437" s="206"/>
      <c r="AB437" s="205"/>
      <c r="AC437" s="206"/>
      <c r="AD437" s="206"/>
      <c r="AE437" s="130"/>
    </row>
    <row r="438" spans="2:34" ht="13.5" customHeight="1">
      <c r="B438" s="145" t="s">
        <v>11</v>
      </c>
      <c r="C438" s="146"/>
      <c r="D438" s="169">
        <f>+SUM(D439:E447)</f>
        <v>0</v>
      </c>
      <c r="E438" s="170"/>
      <c r="F438" s="169">
        <f>+SUM(F439:G447)</f>
        <v>0</v>
      </c>
      <c r="G438" s="170"/>
      <c r="H438" s="169">
        <f>+SUM(H439:I447)</f>
        <v>0</v>
      </c>
      <c r="I438" s="170"/>
      <c r="J438" s="169">
        <f>+SUM(J439:K447)</f>
        <v>0</v>
      </c>
      <c r="K438" s="170"/>
      <c r="L438" s="169">
        <f>+SUM(L439:M447)</f>
        <v>0</v>
      </c>
      <c r="M438" s="170"/>
      <c r="N438" s="169">
        <f>+SUM(N439:O447)</f>
        <v>0</v>
      </c>
      <c r="O438" s="170"/>
      <c r="P438" s="134">
        <f>+SUM(P439:Q447)</f>
        <v>0</v>
      </c>
      <c r="Q438" s="135"/>
      <c r="R438" s="23">
        <f t="shared" ref="R438:R455" si="287">+SUM(D438:Q438)</f>
        <v>0</v>
      </c>
      <c r="W438" s="34" t="s">
        <v>11</v>
      </c>
      <c r="X438" s="35"/>
      <c r="Y438" s="35"/>
      <c r="Z438" s="35"/>
      <c r="AA438" s="35"/>
      <c r="AB438" s="35"/>
      <c r="AC438" s="35"/>
      <c r="AD438" s="27"/>
      <c r="AE438" s="23">
        <f>SUM(X438:AD438)</f>
        <v>0</v>
      </c>
    </row>
    <row r="439" spans="2:34">
      <c r="B439" s="137" t="s">
        <v>22</v>
      </c>
      <c r="C439" s="137"/>
      <c r="D439" s="134">
        <f t="shared" ref="D439:D447" si="288">ROUND(X439*$C$409,0)</f>
        <v>0</v>
      </c>
      <c r="E439" s="135"/>
      <c r="F439" s="134">
        <f t="shared" ref="F439:F447" si="289">ROUND(Y439*$C$409,0)</f>
        <v>0</v>
      </c>
      <c r="G439" s="135"/>
      <c r="H439" s="134">
        <f t="shared" ref="H439:H447" si="290">ROUND(Z439*$C$409,0)</f>
        <v>0</v>
      </c>
      <c r="I439" s="135"/>
      <c r="J439" s="134">
        <f t="shared" ref="J439:J447" si="291">ROUND(AA439*$C$409,0)</f>
        <v>0</v>
      </c>
      <c r="K439" s="135"/>
      <c r="L439" s="134">
        <f t="shared" ref="L439:L447" si="292">ROUND(AB439*$C$409,0)</f>
        <v>0</v>
      </c>
      <c r="M439" s="135"/>
      <c r="N439" s="134">
        <f t="shared" ref="N439:N447" si="293">ROUND(AC439*$C$409,0)</f>
        <v>0</v>
      </c>
      <c r="O439" s="135"/>
      <c r="P439" s="134">
        <f t="shared" ref="P439:P447" si="294">ROUND(AD439*$C$409,0)</f>
        <v>0</v>
      </c>
      <c r="Q439" s="135"/>
      <c r="R439" s="23">
        <f t="shared" si="287"/>
        <v>0</v>
      </c>
      <c r="W439" s="29" t="s">
        <v>22</v>
      </c>
      <c r="X439" s="27"/>
      <c r="Y439" s="27"/>
      <c r="Z439" s="27"/>
      <c r="AA439" s="27"/>
      <c r="AB439" s="27"/>
      <c r="AC439" s="27"/>
      <c r="AD439" s="27"/>
      <c r="AE439" s="23">
        <f t="shared" ref="AE439:AE455" si="295">SUM(X439:AD439)</f>
        <v>0</v>
      </c>
    </row>
    <row r="440" spans="2:34">
      <c r="B440" s="137" t="s">
        <v>13</v>
      </c>
      <c r="C440" s="137"/>
      <c r="D440" s="134">
        <f t="shared" si="288"/>
        <v>0</v>
      </c>
      <c r="E440" s="135"/>
      <c r="F440" s="134">
        <f t="shared" si="289"/>
        <v>0</v>
      </c>
      <c r="G440" s="135"/>
      <c r="H440" s="134">
        <f t="shared" si="290"/>
        <v>0</v>
      </c>
      <c r="I440" s="135"/>
      <c r="J440" s="134">
        <f t="shared" si="291"/>
        <v>0</v>
      </c>
      <c r="K440" s="135"/>
      <c r="L440" s="134">
        <f t="shared" si="292"/>
        <v>0</v>
      </c>
      <c r="M440" s="135"/>
      <c r="N440" s="134">
        <f t="shared" si="293"/>
        <v>0</v>
      </c>
      <c r="O440" s="135"/>
      <c r="P440" s="134">
        <f t="shared" si="294"/>
        <v>0</v>
      </c>
      <c r="Q440" s="135"/>
      <c r="R440" s="23">
        <f t="shared" si="287"/>
        <v>0</v>
      </c>
      <c r="W440" s="29" t="s">
        <v>13</v>
      </c>
      <c r="X440" s="27"/>
      <c r="Y440" s="27"/>
      <c r="Z440" s="27"/>
      <c r="AA440" s="27"/>
      <c r="AB440" s="27"/>
      <c r="AC440" s="27"/>
      <c r="AD440" s="27"/>
      <c r="AE440" s="23">
        <f t="shared" si="295"/>
        <v>0</v>
      </c>
    </row>
    <row r="441" spans="2:34">
      <c r="B441" s="133" t="s">
        <v>14</v>
      </c>
      <c r="C441" s="133"/>
      <c r="D441" s="134">
        <f t="shared" si="288"/>
        <v>0</v>
      </c>
      <c r="E441" s="135"/>
      <c r="F441" s="134">
        <f t="shared" si="289"/>
        <v>0</v>
      </c>
      <c r="G441" s="135"/>
      <c r="H441" s="134">
        <f t="shared" si="290"/>
        <v>0</v>
      </c>
      <c r="I441" s="135"/>
      <c r="J441" s="134">
        <f t="shared" si="291"/>
        <v>0</v>
      </c>
      <c r="K441" s="135"/>
      <c r="L441" s="134">
        <f t="shared" si="292"/>
        <v>0</v>
      </c>
      <c r="M441" s="135"/>
      <c r="N441" s="134">
        <f t="shared" si="293"/>
        <v>0</v>
      </c>
      <c r="O441" s="135"/>
      <c r="P441" s="134">
        <f t="shared" si="294"/>
        <v>0</v>
      </c>
      <c r="Q441" s="135"/>
      <c r="R441" s="23">
        <f t="shared" si="287"/>
        <v>0</v>
      </c>
      <c r="W441" s="26" t="s">
        <v>14</v>
      </c>
      <c r="X441" s="27"/>
      <c r="Y441" s="27"/>
      <c r="Z441" s="27"/>
      <c r="AA441" s="27"/>
      <c r="AB441" s="27"/>
      <c r="AC441" s="27"/>
      <c r="AD441" s="27"/>
      <c r="AE441" s="23">
        <f t="shared" si="295"/>
        <v>0</v>
      </c>
    </row>
    <row r="442" spans="2:34">
      <c r="B442" s="137" t="s">
        <v>15</v>
      </c>
      <c r="C442" s="137"/>
      <c r="D442" s="134">
        <f t="shared" si="288"/>
        <v>0</v>
      </c>
      <c r="E442" s="135"/>
      <c r="F442" s="134">
        <f t="shared" si="289"/>
        <v>0</v>
      </c>
      <c r="G442" s="135"/>
      <c r="H442" s="134">
        <f t="shared" si="290"/>
        <v>0</v>
      </c>
      <c r="I442" s="135"/>
      <c r="J442" s="134">
        <f t="shared" si="291"/>
        <v>0</v>
      </c>
      <c r="K442" s="135"/>
      <c r="L442" s="134">
        <f t="shared" si="292"/>
        <v>0</v>
      </c>
      <c r="M442" s="135"/>
      <c r="N442" s="134">
        <f t="shared" si="293"/>
        <v>0</v>
      </c>
      <c r="O442" s="135"/>
      <c r="P442" s="134">
        <f t="shared" si="294"/>
        <v>0</v>
      </c>
      <c r="Q442" s="135"/>
      <c r="R442" s="23">
        <f t="shared" si="287"/>
        <v>0</v>
      </c>
      <c r="W442" s="29" t="s">
        <v>15</v>
      </c>
      <c r="X442" s="27"/>
      <c r="Y442" s="27"/>
      <c r="Z442" s="27"/>
      <c r="AA442" s="27"/>
      <c r="AB442" s="27"/>
      <c r="AC442" s="27"/>
      <c r="AD442" s="27"/>
      <c r="AE442" s="23">
        <f t="shared" si="295"/>
        <v>0</v>
      </c>
    </row>
    <row r="443" spans="2:34">
      <c r="B443" s="141" t="s">
        <v>16</v>
      </c>
      <c r="C443" s="141"/>
      <c r="D443" s="134">
        <f t="shared" si="288"/>
        <v>0</v>
      </c>
      <c r="E443" s="135"/>
      <c r="F443" s="134">
        <f t="shared" si="289"/>
        <v>0</v>
      </c>
      <c r="G443" s="135"/>
      <c r="H443" s="134">
        <f t="shared" si="290"/>
        <v>0</v>
      </c>
      <c r="I443" s="135"/>
      <c r="J443" s="134">
        <f t="shared" si="291"/>
        <v>0</v>
      </c>
      <c r="K443" s="135"/>
      <c r="L443" s="134">
        <f t="shared" si="292"/>
        <v>0</v>
      </c>
      <c r="M443" s="135"/>
      <c r="N443" s="134">
        <f t="shared" si="293"/>
        <v>0</v>
      </c>
      <c r="O443" s="135"/>
      <c r="P443" s="134">
        <f t="shared" si="294"/>
        <v>0</v>
      </c>
      <c r="Q443" s="135"/>
      <c r="R443" s="23">
        <f t="shared" si="287"/>
        <v>0</v>
      </c>
      <c r="W443" s="31" t="s">
        <v>16</v>
      </c>
      <c r="X443" s="27"/>
      <c r="Y443" s="27"/>
      <c r="Z443" s="27"/>
      <c r="AA443" s="27"/>
      <c r="AB443" s="27"/>
      <c r="AC443" s="27"/>
      <c r="AD443" s="27"/>
      <c r="AE443" s="23">
        <f t="shared" si="295"/>
        <v>0</v>
      </c>
    </row>
    <row r="444" spans="2:34">
      <c r="B444" s="140" t="s">
        <v>17</v>
      </c>
      <c r="C444" s="140"/>
      <c r="D444" s="134">
        <f t="shared" si="288"/>
        <v>0</v>
      </c>
      <c r="E444" s="135"/>
      <c r="F444" s="134">
        <f t="shared" si="289"/>
        <v>0</v>
      </c>
      <c r="G444" s="135"/>
      <c r="H444" s="134">
        <f t="shared" si="290"/>
        <v>0</v>
      </c>
      <c r="I444" s="135"/>
      <c r="J444" s="134">
        <f t="shared" si="291"/>
        <v>0</v>
      </c>
      <c r="K444" s="135"/>
      <c r="L444" s="134">
        <f t="shared" si="292"/>
        <v>0</v>
      </c>
      <c r="M444" s="135"/>
      <c r="N444" s="134">
        <f t="shared" si="293"/>
        <v>0</v>
      </c>
      <c r="O444" s="135"/>
      <c r="P444" s="134">
        <f t="shared" si="294"/>
        <v>0</v>
      </c>
      <c r="Q444" s="135"/>
      <c r="R444" s="23">
        <f t="shared" si="287"/>
        <v>0</v>
      </c>
      <c r="W444" s="30" t="s">
        <v>17</v>
      </c>
      <c r="X444" s="27"/>
      <c r="Y444" s="27"/>
      <c r="Z444" s="27"/>
      <c r="AA444" s="27"/>
      <c r="AB444" s="27"/>
      <c r="AC444" s="27"/>
      <c r="AD444" s="27"/>
      <c r="AE444" s="23">
        <f t="shared" si="295"/>
        <v>0</v>
      </c>
    </row>
    <row r="445" spans="2:34">
      <c r="B445" s="141" t="s">
        <v>18</v>
      </c>
      <c r="C445" s="141"/>
      <c r="D445" s="134">
        <f t="shared" si="288"/>
        <v>0</v>
      </c>
      <c r="E445" s="135"/>
      <c r="F445" s="134">
        <f t="shared" si="289"/>
        <v>0</v>
      </c>
      <c r="G445" s="135"/>
      <c r="H445" s="134">
        <f t="shared" si="290"/>
        <v>0</v>
      </c>
      <c r="I445" s="135"/>
      <c r="J445" s="134">
        <f t="shared" si="291"/>
        <v>0</v>
      </c>
      <c r="K445" s="135"/>
      <c r="L445" s="134">
        <f t="shared" si="292"/>
        <v>0</v>
      </c>
      <c r="M445" s="135"/>
      <c r="N445" s="134">
        <f t="shared" si="293"/>
        <v>0</v>
      </c>
      <c r="O445" s="135"/>
      <c r="P445" s="134">
        <f t="shared" si="294"/>
        <v>0</v>
      </c>
      <c r="Q445" s="135"/>
      <c r="R445" s="23">
        <f t="shared" si="287"/>
        <v>0</v>
      </c>
      <c r="W445" s="31" t="s">
        <v>18</v>
      </c>
      <c r="X445" s="27"/>
      <c r="Y445" s="27"/>
      <c r="Z445" s="27"/>
      <c r="AA445" s="27"/>
      <c r="AB445" s="27"/>
      <c r="AC445" s="27"/>
      <c r="AD445" s="27"/>
      <c r="AE445" s="23">
        <f t="shared" si="295"/>
        <v>0</v>
      </c>
    </row>
    <row r="446" spans="2:34">
      <c r="B446" s="137" t="s">
        <v>19</v>
      </c>
      <c r="C446" s="137"/>
      <c r="D446" s="134">
        <f t="shared" si="288"/>
        <v>0</v>
      </c>
      <c r="E446" s="135"/>
      <c r="F446" s="134">
        <f t="shared" si="289"/>
        <v>0</v>
      </c>
      <c r="G446" s="135"/>
      <c r="H446" s="134">
        <f t="shared" si="290"/>
        <v>0</v>
      </c>
      <c r="I446" s="135"/>
      <c r="J446" s="134">
        <f t="shared" si="291"/>
        <v>0</v>
      </c>
      <c r="K446" s="135"/>
      <c r="L446" s="134">
        <f t="shared" si="292"/>
        <v>0</v>
      </c>
      <c r="M446" s="135"/>
      <c r="N446" s="134">
        <f t="shared" si="293"/>
        <v>0</v>
      </c>
      <c r="O446" s="135"/>
      <c r="P446" s="134">
        <f t="shared" si="294"/>
        <v>0</v>
      </c>
      <c r="Q446" s="135"/>
      <c r="R446" s="23">
        <f t="shared" si="287"/>
        <v>0</v>
      </c>
      <c r="W446" s="29" t="s">
        <v>19</v>
      </c>
      <c r="X446" s="27"/>
      <c r="Y446" s="27"/>
      <c r="Z446" s="27"/>
      <c r="AA446" s="27"/>
      <c r="AB446" s="27"/>
      <c r="AC446" s="27"/>
      <c r="AD446" s="27"/>
      <c r="AE446" s="23">
        <f t="shared" si="295"/>
        <v>0</v>
      </c>
    </row>
    <row r="447" spans="2:34">
      <c r="B447" s="137" t="s">
        <v>20</v>
      </c>
      <c r="C447" s="137"/>
      <c r="D447" s="134">
        <f t="shared" si="288"/>
        <v>0</v>
      </c>
      <c r="E447" s="135"/>
      <c r="F447" s="134">
        <f t="shared" si="289"/>
        <v>0</v>
      </c>
      <c r="G447" s="135"/>
      <c r="H447" s="134">
        <f t="shared" si="290"/>
        <v>0</v>
      </c>
      <c r="I447" s="135"/>
      <c r="J447" s="134">
        <f t="shared" si="291"/>
        <v>0</v>
      </c>
      <c r="K447" s="135"/>
      <c r="L447" s="134">
        <f t="shared" si="292"/>
        <v>0</v>
      </c>
      <c r="M447" s="135"/>
      <c r="N447" s="134">
        <f t="shared" si="293"/>
        <v>0</v>
      </c>
      <c r="O447" s="135"/>
      <c r="P447" s="134">
        <f t="shared" si="294"/>
        <v>0</v>
      </c>
      <c r="Q447" s="135"/>
      <c r="R447" s="23">
        <f t="shared" si="287"/>
        <v>0</v>
      </c>
      <c r="W447" s="29" t="s">
        <v>20</v>
      </c>
      <c r="X447" s="27"/>
      <c r="Y447" s="27"/>
      <c r="Z447" s="27"/>
      <c r="AA447" s="27"/>
      <c r="AB447" s="27"/>
      <c r="AC447" s="27"/>
      <c r="AD447" s="27"/>
      <c r="AE447" s="23">
        <f t="shared" si="295"/>
        <v>0</v>
      </c>
    </row>
    <row r="448" spans="2:34">
      <c r="B448" s="151" t="s">
        <v>21</v>
      </c>
      <c r="C448" s="152"/>
      <c r="D448" s="169">
        <f>+SUM(D449:E453)</f>
        <v>0</v>
      </c>
      <c r="E448" s="170"/>
      <c r="F448" s="169">
        <f>+SUM(F449:G453)</f>
        <v>0</v>
      </c>
      <c r="G448" s="170"/>
      <c r="H448" s="169">
        <f>+SUM(H449:I453)</f>
        <v>0</v>
      </c>
      <c r="I448" s="170"/>
      <c r="J448" s="169">
        <f>+SUM(J449:K453)</f>
        <v>0</v>
      </c>
      <c r="K448" s="170"/>
      <c r="L448" s="169">
        <f>+SUM(L449:M453)</f>
        <v>0</v>
      </c>
      <c r="M448" s="170"/>
      <c r="N448" s="169">
        <f>+SUM(N449:O453)</f>
        <v>0</v>
      </c>
      <c r="O448" s="170"/>
      <c r="P448" s="134">
        <f>+SUM(P449:Q453)</f>
        <v>0</v>
      </c>
      <c r="Q448" s="135"/>
      <c r="R448" s="23">
        <f t="shared" si="287"/>
        <v>0</v>
      </c>
      <c r="W448" s="36" t="s">
        <v>21</v>
      </c>
      <c r="X448" s="35"/>
      <c r="Y448" s="35"/>
      <c r="Z448" s="35"/>
      <c r="AA448" s="35"/>
      <c r="AB448" s="35"/>
      <c r="AC448" s="35"/>
      <c r="AD448" s="27"/>
      <c r="AE448" s="23">
        <f t="shared" si="295"/>
        <v>0</v>
      </c>
    </row>
    <row r="449" spans="2:34">
      <c r="B449" s="137" t="s">
        <v>22</v>
      </c>
      <c r="C449" s="137"/>
      <c r="D449" s="134">
        <f t="shared" ref="D449:D454" si="296">ROUND(X449*$C$409,0)</f>
        <v>0</v>
      </c>
      <c r="E449" s="135"/>
      <c r="F449" s="134">
        <f t="shared" ref="F449:F454" si="297">ROUND(Y449*$C$409,0)</f>
        <v>0</v>
      </c>
      <c r="G449" s="135"/>
      <c r="H449" s="134">
        <f t="shared" ref="H449:H454" si="298">ROUND(Z449*$C$409,0)</f>
        <v>0</v>
      </c>
      <c r="I449" s="135"/>
      <c r="J449" s="134">
        <f t="shared" ref="J449:J454" si="299">ROUND(AA449*$C$409,0)</f>
        <v>0</v>
      </c>
      <c r="K449" s="135"/>
      <c r="L449" s="134">
        <f t="shared" ref="L449:L454" si="300">ROUND(AB449*$C$409,0)</f>
        <v>0</v>
      </c>
      <c r="M449" s="135"/>
      <c r="N449" s="134">
        <f t="shared" ref="N449:N454" si="301">ROUND(AC449*$C$409,0)</f>
        <v>0</v>
      </c>
      <c r="O449" s="135"/>
      <c r="P449" s="134">
        <f t="shared" ref="P449:P454" si="302">ROUND(AD449*$C$409,0)</f>
        <v>0</v>
      </c>
      <c r="Q449" s="135"/>
      <c r="R449" s="23">
        <f t="shared" si="287"/>
        <v>0</v>
      </c>
      <c r="W449" s="29" t="s">
        <v>22</v>
      </c>
      <c r="X449" s="27"/>
      <c r="Y449" s="27"/>
      <c r="Z449" s="27"/>
      <c r="AA449" s="27"/>
      <c r="AB449" s="27"/>
      <c r="AC449" s="27"/>
      <c r="AD449" s="27"/>
      <c r="AE449" s="23">
        <f t="shared" si="295"/>
        <v>0</v>
      </c>
    </row>
    <row r="450" spans="2:34">
      <c r="B450" s="137" t="s">
        <v>23</v>
      </c>
      <c r="C450" s="137"/>
      <c r="D450" s="134">
        <f t="shared" si="296"/>
        <v>0</v>
      </c>
      <c r="E450" s="135"/>
      <c r="F450" s="134">
        <f t="shared" si="297"/>
        <v>0</v>
      </c>
      <c r="G450" s="135"/>
      <c r="H450" s="134">
        <f t="shared" si="298"/>
        <v>0</v>
      </c>
      <c r="I450" s="135"/>
      <c r="J450" s="134">
        <f t="shared" si="299"/>
        <v>0</v>
      </c>
      <c r="K450" s="135"/>
      <c r="L450" s="134">
        <f t="shared" si="300"/>
        <v>0</v>
      </c>
      <c r="M450" s="135"/>
      <c r="N450" s="134">
        <f t="shared" si="301"/>
        <v>0</v>
      </c>
      <c r="O450" s="135"/>
      <c r="P450" s="134">
        <f t="shared" si="302"/>
        <v>0</v>
      </c>
      <c r="Q450" s="135"/>
      <c r="R450" s="23">
        <f t="shared" si="287"/>
        <v>0</v>
      </c>
      <c r="W450" s="29" t="s">
        <v>23</v>
      </c>
      <c r="X450" s="27"/>
      <c r="Y450" s="27"/>
      <c r="Z450" s="27"/>
      <c r="AA450" s="27"/>
      <c r="AB450" s="27"/>
      <c r="AC450" s="27"/>
      <c r="AD450" s="27"/>
      <c r="AE450" s="23">
        <f t="shared" si="295"/>
        <v>0</v>
      </c>
    </row>
    <row r="451" spans="2:34">
      <c r="B451" s="133" t="s">
        <v>15</v>
      </c>
      <c r="C451" s="133"/>
      <c r="D451" s="134">
        <f t="shared" si="296"/>
        <v>0</v>
      </c>
      <c r="E451" s="135"/>
      <c r="F451" s="134">
        <f t="shared" si="297"/>
        <v>0</v>
      </c>
      <c r="G451" s="135"/>
      <c r="H451" s="134">
        <f t="shared" si="298"/>
        <v>0</v>
      </c>
      <c r="I451" s="135"/>
      <c r="J451" s="134">
        <f t="shared" si="299"/>
        <v>0</v>
      </c>
      <c r="K451" s="135"/>
      <c r="L451" s="134">
        <f t="shared" si="300"/>
        <v>0</v>
      </c>
      <c r="M451" s="135"/>
      <c r="N451" s="134">
        <f t="shared" si="301"/>
        <v>0</v>
      </c>
      <c r="O451" s="135"/>
      <c r="P451" s="134">
        <f t="shared" si="302"/>
        <v>0</v>
      </c>
      <c r="Q451" s="135"/>
      <c r="R451" s="23">
        <f t="shared" si="287"/>
        <v>0</v>
      </c>
      <c r="W451" s="26" t="s">
        <v>15</v>
      </c>
      <c r="X451" s="27"/>
      <c r="Y451" s="27"/>
      <c r="Z451" s="27"/>
      <c r="AA451" s="27"/>
      <c r="AB451" s="27"/>
      <c r="AC451" s="27"/>
      <c r="AD451" s="27"/>
      <c r="AE451" s="23">
        <f t="shared" si="295"/>
        <v>0</v>
      </c>
    </row>
    <row r="452" spans="2:34">
      <c r="B452" s="137" t="s">
        <v>19</v>
      </c>
      <c r="C452" s="137"/>
      <c r="D452" s="134">
        <f t="shared" si="296"/>
        <v>0</v>
      </c>
      <c r="E452" s="135"/>
      <c r="F452" s="134">
        <f t="shared" si="297"/>
        <v>0</v>
      </c>
      <c r="G452" s="135"/>
      <c r="H452" s="134">
        <f t="shared" si="298"/>
        <v>0</v>
      </c>
      <c r="I452" s="135"/>
      <c r="J452" s="134">
        <f t="shared" si="299"/>
        <v>0</v>
      </c>
      <c r="K452" s="135"/>
      <c r="L452" s="134">
        <f t="shared" si="300"/>
        <v>0</v>
      </c>
      <c r="M452" s="135"/>
      <c r="N452" s="134">
        <f t="shared" si="301"/>
        <v>0</v>
      </c>
      <c r="O452" s="135"/>
      <c r="P452" s="134">
        <f t="shared" si="302"/>
        <v>0</v>
      </c>
      <c r="Q452" s="135"/>
      <c r="R452" s="23">
        <f t="shared" si="287"/>
        <v>0</v>
      </c>
      <c r="W452" s="29" t="s">
        <v>19</v>
      </c>
      <c r="X452" s="27"/>
      <c r="Y452" s="27"/>
      <c r="Z452" s="27"/>
      <c r="AA452" s="27"/>
      <c r="AB452" s="27"/>
      <c r="AC452" s="27"/>
      <c r="AD452" s="27"/>
      <c r="AE452" s="23">
        <f t="shared" si="295"/>
        <v>0</v>
      </c>
    </row>
    <row r="453" spans="2:34" ht="13.5" customHeight="1">
      <c r="B453" s="133" t="s">
        <v>20</v>
      </c>
      <c r="C453" s="133"/>
      <c r="D453" s="134">
        <f t="shared" si="296"/>
        <v>0</v>
      </c>
      <c r="E453" s="135"/>
      <c r="F453" s="134">
        <f t="shared" si="297"/>
        <v>0</v>
      </c>
      <c r="G453" s="135"/>
      <c r="H453" s="134">
        <f t="shared" si="298"/>
        <v>0</v>
      </c>
      <c r="I453" s="135"/>
      <c r="J453" s="134">
        <f t="shared" si="299"/>
        <v>0</v>
      </c>
      <c r="K453" s="135"/>
      <c r="L453" s="134">
        <f t="shared" si="300"/>
        <v>0</v>
      </c>
      <c r="M453" s="135"/>
      <c r="N453" s="134">
        <f t="shared" si="301"/>
        <v>0</v>
      </c>
      <c r="O453" s="135"/>
      <c r="P453" s="134">
        <f t="shared" si="302"/>
        <v>0</v>
      </c>
      <c r="Q453" s="135"/>
      <c r="R453" s="23">
        <f t="shared" si="287"/>
        <v>0</v>
      </c>
      <c r="W453" s="26" t="s">
        <v>20</v>
      </c>
      <c r="X453" s="27"/>
      <c r="Y453" s="27"/>
      <c r="Z453" s="27"/>
      <c r="AA453" s="27"/>
      <c r="AB453" s="27"/>
      <c r="AC453" s="27"/>
      <c r="AD453" s="27"/>
      <c r="AE453" s="23">
        <f t="shared" si="295"/>
        <v>0</v>
      </c>
    </row>
    <row r="454" spans="2:34">
      <c r="B454" s="153" t="s">
        <v>24</v>
      </c>
      <c r="C454" s="154"/>
      <c r="D454" s="134">
        <f t="shared" si="296"/>
        <v>0</v>
      </c>
      <c r="E454" s="135"/>
      <c r="F454" s="134">
        <f t="shared" si="297"/>
        <v>0</v>
      </c>
      <c r="G454" s="135"/>
      <c r="H454" s="134">
        <f t="shared" si="298"/>
        <v>0</v>
      </c>
      <c r="I454" s="135"/>
      <c r="J454" s="134">
        <f t="shared" si="299"/>
        <v>0</v>
      </c>
      <c r="K454" s="135"/>
      <c r="L454" s="134">
        <f t="shared" si="300"/>
        <v>0</v>
      </c>
      <c r="M454" s="135"/>
      <c r="N454" s="134">
        <f t="shared" si="301"/>
        <v>0</v>
      </c>
      <c r="O454" s="135"/>
      <c r="P454" s="134">
        <f t="shared" si="302"/>
        <v>0</v>
      </c>
      <c r="Q454" s="135"/>
      <c r="R454" s="23">
        <f t="shared" si="287"/>
        <v>0</v>
      </c>
      <c r="W454" s="38" t="s">
        <v>24</v>
      </c>
      <c r="X454" s="27"/>
      <c r="Y454" s="27"/>
      <c r="Z454" s="27"/>
      <c r="AA454" s="27"/>
      <c r="AB454" s="27"/>
      <c r="AC454" s="27"/>
      <c r="AD454" s="27"/>
      <c r="AE454" s="23">
        <f t="shared" si="295"/>
        <v>0</v>
      </c>
    </row>
    <row r="455" spans="2:34">
      <c r="B455" s="156" t="s">
        <v>34</v>
      </c>
      <c r="C455" s="156"/>
      <c r="D455" s="169">
        <f>+D438+D448+D454</f>
        <v>0</v>
      </c>
      <c r="E455" s="170"/>
      <c r="F455" s="169">
        <f>+F438+F448+F454</f>
        <v>0</v>
      </c>
      <c r="G455" s="170"/>
      <c r="H455" s="169">
        <f>+H438+H448+H454</f>
        <v>0</v>
      </c>
      <c r="I455" s="170"/>
      <c r="J455" s="169">
        <f>+J438+J448+J454</f>
        <v>0</v>
      </c>
      <c r="K455" s="170"/>
      <c r="L455" s="169">
        <f>+L438+L448+L454</f>
        <v>0</v>
      </c>
      <c r="M455" s="170"/>
      <c r="N455" s="169">
        <f>+N438+N448+N454</f>
        <v>0</v>
      </c>
      <c r="O455" s="170"/>
      <c r="P455" s="134">
        <f>+P438+P448+P454</f>
        <v>0</v>
      </c>
      <c r="Q455" s="135"/>
      <c r="R455" s="23">
        <f t="shared" si="287"/>
        <v>0</v>
      </c>
      <c r="W455" s="37" t="s">
        <v>34</v>
      </c>
      <c r="X455" s="83">
        <f t="shared" ref="X455:AD455" si="303">+X438+X448+X454</f>
        <v>0</v>
      </c>
      <c r="Y455" s="83">
        <f t="shared" si="303"/>
        <v>0</v>
      </c>
      <c r="Z455" s="83">
        <f t="shared" si="303"/>
        <v>0</v>
      </c>
      <c r="AA455" s="83">
        <f t="shared" si="303"/>
        <v>0</v>
      </c>
      <c r="AB455" s="83">
        <f t="shared" si="303"/>
        <v>0</v>
      </c>
      <c r="AC455" s="83">
        <f t="shared" si="303"/>
        <v>0</v>
      </c>
      <c r="AD455" s="83">
        <f t="shared" si="303"/>
        <v>0</v>
      </c>
      <c r="AE455" s="23">
        <f t="shared" si="295"/>
        <v>0</v>
      </c>
    </row>
    <row r="456" spans="2:34">
      <c r="U456" s="21">
        <f>+P429-R455</f>
        <v>0</v>
      </c>
    </row>
    <row r="458" spans="2:34">
      <c r="B458" s="2">
        <v>9</v>
      </c>
    </row>
    <row r="459" spans="2:34">
      <c r="B459" s="185" t="str">
        <f>"【"&amp;入力・チェックシート!B24&amp;"】"</f>
        <v>【】</v>
      </c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85"/>
      <c r="AE459" s="185"/>
      <c r="AF459" s="185"/>
      <c r="AG459" s="185"/>
    </row>
    <row r="460" spans="2:34">
      <c r="C460" s="61">
        <f>+入力・チェックシート!C24</f>
        <v>0</v>
      </c>
      <c r="W460" s="2" t="s">
        <v>4</v>
      </c>
    </row>
    <row r="461" spans="2:34" ht="16.5">
      <c r="B461" s="4" t="s">
        <v>4</v>
      </c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1" t="s">
        <v>0</v>
      </c>
      <c r="R461" s="6"/>
      <c r="W461" s="74"/>
      <c r="X461" s="201" t="s">
        <v>120</v>
      </c>
      <c r="Y461" s="202"/>
      <c r="Z461" s="202"/>
      <c r="AA461" s="203"/>
      <c r="AB461" s="201" t="s">
        <v>121</v>
      </c>
      <c r="AC461" s="202"/>
      <c r="AD461" s="202"/>
      <c r="AE461" s="203"/>
      <c r="AF461" s="75"/>
      <c r="AG461" s="75"/>
      <c r="AH461" s="6"/>
    </row>
    <row r="462" spans="2:34" ht="45" customHeight="1">
      <c r="B462" s="130" t="s">
        <v>5</v>
      </c>
      <c r="C462" s="130"/>
      <c r="D462" s="136" t="s">
        <v>6</v>
      </c>
      <c r="E462" s="129"/>
      <c r="F462" s="136" t="s">
        <v>35</v>
      </c>
      <c r="G462" s="129"/>
      <c r="H462" s="136" t="s">
        <v>7</v>
      </c>
      <c r="I462" s="129"/>
      <c r="J462" s="136" t="s">
        <v>36</v>
      </c>
      <c r="K462" s="129"/>
      <c r="L462" s="136" t="s">
        <v>8</v>
      </c>
      <c r="M462" s="129"/>
      <c r="N462" s="129" t="s">
        <v>9</v>
      </c>
      <c r="O462" s="130"/>
      <c r="P462" s="131" t="s">
        <v>10</v>
      </c>
      <c r="Q462" s="132"/>
      <c r="R462" s="7"/>
      <c r="W462" s="24" t="s">
        <v>5</v>
      </c>
      <c r="X462" s="28" t="s">
        <v>6</v>
      </c>
      <c r="Y462" s="28" t="s">
        <v>35</v>
      </c>
      <c r="Z462" s="28" t="s">
        <v>7</v>
      </c>
      <c r="AA462" s="28" t="s">
        <v>36</v>
      </c>
      <c r="AB462" s="28" t="s">
        <v>116</v>
      </c>
      <c r="AC462" s="28" t="s">
        <v>117</v>
      </c>
      <c r="AD462" s="28" t="s">
        <v>118</v>
      </c>
      <c r="AE462" s="28" t="s">
        <v>119</v>
      </c>
      <c r="AF462" s="24" t="s">
        <v>122</v>
      </c>
      <c r="AG462" s="25" t="s">
        <v>10</v>
      </c>
      <c r="AH462" s="7"/>
    </row>
    <row r="463" spans="2:34">
      <c r="B463" s="133" t="s">
        <v>11</v>
      </c>
      <c r="C463" s="133"/>
      <c r="D463" s="134">
        <f>+SUM(D464:E472)</f>
        <v>0</v>
      </c>
      <c r="E463" s="135"/>
      <c r="F463" s="134">
        <f>+SUM(F464:G472)</f>
        <v>0</v>
      </c>
      <c r="G463" s="135"/>
      <c r="H463" s="134">
        <f>+SUM(H464:I472)</f>
        <v>0</v>
      </c>
      <c r="I463" s="135"/>
      <c r="J463" s="134">
        <f>+D463+F463-H463</f>
        <v>0</v>
      </c>
      <c r="K463" s="135"/>
      <c r="L463" s="134">
        <f>+SUM(L464:M472)</f>
        <v>0</v>
      </c>
      <c r="M463" s="135"/>
      <c r="N463" s="134">
        <f>+SUM(N464:O472)</f>
        <v>0</v>
      </c>
      <c r="O463" s="135"/>
      <c r="P463" s="134">
        <f>+J463-L463</f>
        <v>0</v>
      </c>
      <c r="Q463" s="135"/>
      <c r="R463" s="7"/>
      <c r="W463" s="26" t="s">
        <v>11</v>
      </c>
      <c r="X463" s="27">
        <f>SUM(X464:X472)</f>
        <v>0</v>
      </c>
      <c r="Y463" s="27">
        <f>SUM(Y464:Y472)</f>
        <v>0</v>
      </c>
      <c r="Z463" s="27">
        <f>SUM(Z464:Z472)</f>
        <v>0</v>
      </c>
      <c r="AA463" s="27">
        <f>+X463+Y463-Z463</f>
        <v>0</v>
      </c>
      <c r="AB463" s="27">
        <f>SUM(AB464:AB472)</f>
        <v>0</v>
      </c>
      <c r="AC463" s="27">
        <f>SUM(AC464:AC472)</f>
        <v>0</v>
      </c>
      <c r="AD463" s="27">
        <f>SUM(AD464:AD472)</f>
        <v>0</v>
      </c>
      <c r="AE463" s="27">
        <f>AB463+AC463-AD463</f>
        <v>0</v>
      </c>
      <c r="AF463" s="27">
        <f t="shared" ref="AF463:AF480" si="304">+AC463</f>
        <v>0</v>
      </c>
      <c r="AG463" s="77">
        <f>+AA463-AE463</f>
        <v>0</v>
      </c>
      <c r="AH463" s="7"/>
    </row>
    <row r="464" spans="2:34">
      <c r="B464" s="133" t="s">
        <v>12</v>
      </c>
      <c r="C464" s="133"/>
      <c r="D464" s="134">
        <f t="shared" ref="D464:D472" si="305">ROUND(X464*$C$460,0)</f>
        <v>0</v>
      </c>
      <c r="E464" s="135"/>
      <c r="F464" s="134">
        <f t="shared" ref="F464:F472" si="306">ROUND(Y464*$C$460,0)</f>
        <v>0</v>
      </c>
      <c r="G464" s="135"/>
      <c r="H464" s="134">
        <f t="shared" ref="H464:H472" si="307">ROUND(Z464*$C$460,0)</f>
        <v>0</v>
      </c>
      <c r="I464" s="135"/>
      <c r="J464" s="134">
        <f t="shared" ref="J464:J479" si="308">+D464+F464-H464</f>
        <v>0</v>
      </c>
      <c r="K464" s="135"/>
      <c r="L464" s="134">
        <f t="shared" ref="L464:L472" si="309">ROUND(AE464*$C$460,0)</f>
        <v>0</v>
      </c>
      <c r="M464" s="135"/>
      <c r="N464" s="134">
        <f t="shared" ref="N464:N472" si="310">ROUND(AF464*$C$460,0)</f>
        <v>0</v>
      </c>
      <c r="O464" s="135"/>
      <c r="P464" s="134">
        <f>+J464-L464</f>
        <v>0</v>
      </c>
      <c r="Q464" s="135"/>
      <c r="R464" s="7"/>
      <c r="W464" s="26" t="s">
        <v>12</v>
      </c>
      <c r="X464" s="76"/>
      <c r="Y464" s="76"/>
      <c r="Z464" s="76"/>
      <c r="AA464" s="27">
        <f t="shared" ref="AA464:AA478" si="311">+X464+Y464-Z464</f>
        <v>0</v>
      </c>
      <c r="AB464" s="76"/>
      <c r="AC464" s="76"/>
      <c r="AD464" s="76"/>
      <c r="AE464" s="27">
        <f t="shared" ref="AE464:AE479" si="312">AB464+AC464-AD464</f>
        <v>0</v>
      </c>
      <c r="AF464" s="27">
        <f t="shared" si="304"/>
        <v>0</v>
      </c>
      <c r="AG464" s="77">
        <f t="shared" ref="AG464:AG479" si="313">+AA464-AE464</f>
        <v>0</v>
      </c>
      <c r="AH464" s="7"/>
    </row>
    <row r="465" spans="2:34">
      <c r="B465" s="137" t="s">
        <v>13</v>
      </c>
      <c r="C465" s="137"/>
      <c r="D465" s="134">
        <f t="shared" si="305"/>
        <v>0</v>
      </c>
      <c r="E465" s="135"/>
      <c r="F465" s="134">
        <f t="shared" si="306"/>
        <v>0</v>
      </c>
      <c r="G465" s="135"/>
      <c r="H465" s="134">
        <f t="shared" si="307"/>
        <v>0</v>
      </c>
      <c r="I465" s="135"/>
      <c r="J465" s="134">
        <f t="shared" si="308"/>
        <v>0</v>
      </c>
      <c r="K465" s="135"/>
      <c r="L465" s="134">
        <f t="shared" si="309"/>
        <v>0</v>
      </c>
      <c r="M465" s="135"/>
      <c r="N465" s="134">
        <f t="shared" si="310"/>
        <v>0</v>
      </c>
      <c r="O465" s="135"/>
      <c r="P465" s="134">
        <f t="shared" ref="P465:P479" si="314">+J465-L465</f>
        <v>0</v>
      </c>
      <c r="Q465" s="135"/>
      <c r="R465" s="7"/>
      <c r="W465" s="29" t="s">
        <v>13</v>
      </c>
      <c r="X465" s="76"/>
      <c r="Y465" s="76"/>
      <c r="Z465" s="76"/>
      <c r="AA465" s="27">
        <f t="shared" si="311"/>
        <v>0</v>
      </c>
      <c r="AB465" s="76"/>
      <c r="AC465" s="76"/>
      <c r="AD465" s="76"/>
      <c r="AE465" s="27">
        <f t="shared" si="312"/>
        <v>0</v>
      </c>
      <c r="AF465" s="27">
        <f t="shared" si="304"/>
        <v>0</v>
      </c>
      <c r="AG465" s="77">
        <f t="shared" si="313"/>
        <v>0</v>
      </c>
      <c r="AH465" s="7"/>
    </row>
    <row r="466" spans="2:34">
      <c r="B466" s="137" t="s">
        <v>14</v>
      </c>
      <c r="C466" s="137"/>
      <c r="D466" s="134">
        <f t="shared" si="305"/>
        <v>0</v>
      </c>
      <c r="E466" s="135"/>
      <c r="F466" s="134">
        <f t="shared" si="306"/>
        <v>0</v>
      </c>
      <c r="G466" s="135"/>
      <c r="H466" s="134">
        <f t="shared" si="307"/>
        <v>0</v>
      </c>
      <c r="I466" s="135"/>
      <c r="J466" s="134">
        <f t="shared" si="308"/>
        <v>0</v>
      </c>
      <c r="K466" s="135"/>
      <c r="L466" s="134">
        <f t="shared" si="309"/>
        <v>0</v>
      </c>
      <c r="M466" s="135"/>
      <c r="N466" s="134">
        <f t="shared" si="310"/>
        <v>0</v>
      </c>
      <c r="O466" s="135"/>
      <c r="P466" s="134">
        <f t="shared" si="314"/>
        <v>0</v>
      </c>
      <c r="Q466" s="135"/>
      <c r="R466" s="7"/>
      <c r="W466" s="29" t="s">
        <v>14</v>
      </c>
      <c r="X466" s="76"/>
      <c r="Y466" s="76"/>
      <c r="Z466" s="76"/>
      <c r="AA466" s="27">
        <f t="shared" si="311"/>
        <v>0</v>
      </c>
      <c r="AB466" s="76"/>
      <c r="AC466" s="76"/>
      <c r="AD466" s="76"/>
      <c r="AE466" s="27">
        <f t="shared" si="312"/>
        <v>0</v>
      </c>
      <c r="AF466" s="27">
        <f t="shared" si="304"/>
        <v>0</v>
      </c>
      <c r="AG466" s="77">
        <f t="shared" si="313"/>
        <v>0</v>
      </c>
      <c r="AH466" s="7"/>
    </row>
    <row r="467" spans="2:34">
      <c r="B467" s="133" t="s">
        <v>15</v>
      </c>
      <c r="C467" s="133"/>
      <c r="D467" s="134">
        <f t="shared" si="305"/>
        <v>0</v>
      </c>
      <c r="E467" s="135"/>
      <c r="F467" s="134">
        <f t="shared" si="306"/>
        <v>0</v>
      </c>
      <c r="G467" s="135"/>
      <c r="H467" s="134">
        <f t="shared" si="307"/>
        <v>0</v>
      </c>
      <c r="I467" s="135"/>
      <c r="J467" s="134">
        <f t="shared" si="308"/>
        <v>0</v>
      </c>
      <c r="K467" s="135"/>
      <c r="L467" s="134">
        <f t="shared" si="309"/>
        <v>0</v>
      </c>
      <c r="M467" s="135"/>
      <c r="N467" s="134">
        <f t="shared" si="310"/>
        <v>0</v>
      </c>
      <c r="O467" s="135"/>
      <c r="P467" s="134">
        <f t="shared" si="314"/>
        <v>0</v>
      </c>
      <c r="Q467" s="135"/>
      <c r="R467" s="7"/>
      <c r="W467" s="26" t="s">
        <v>15</v>
      </c>
      <c r="X467" s="76"/>
      <c r="Y467" s="76"/>
      <c r="Z467" s="76"/>
      <c r="AA467" s="27">
        <f t="shared" si="311"/>
        <v>0</v>
      </c>
      <c r="AB467" s="76"/>
      <c r="AC467" s="76"/>
      <c r="AD467" s="76"/>
      <c r="AE467" s="27">
        <f t="shared" si="312"/>
        <v>0</v>
      </c>
      <c r="AF467" s="27">
        <f t="shared" si="304"/>
        <v>0</v>
      </c>
      <c r="AG467" s="77">
        <f t="shared" si="313"/>
        <v>0</v>
      </c>
      <c r="AH467" s="7"/>
    </row>
    <row r="468" spans="2:34">
      <c r="B468" s="141" t="s">
        <v>16</v>
      </c>
      <c r="C468" s="141"/>
      <c r="D468" s="134">
        <f t="shared" si="305"/>
        <v>0</v>
      </c>
      <c r="E468" s="135"/>
      <c r="F468" s="134">
        <f t="shared" si="306"/>
        <v>0</v>
      </c>
      <c r="G468" s="135"/>
      <c r="H468" s="134">
        <f t="shared" si="307"/>
        <v>0</v>
      </c>
      <c r="I468" s="135"/>
      <c r="J468" s="134">
        <f t="shared" si="308"/>
        <v>0</v>
      </c>
      <c r="K468" s="135"/>
      <c r="L468" s="134">
        <f t="shared" si="309"/>
        <v>0</v>
      </c>
      <c r="M468" s="135"/>
      <c r="N468" s="134">
        <f t="shared" si="310"/>
        <v>0</v>
      </c>
      <c r="O468" s="135"/>
      <c r="P468" s="134">
        <f t="shared" si="314"/>
        <v>0</v>
      </c>
      <c r="Q468" s="135"/>
      <c r="R468" s="7"/>
      <c r="W468" s="31" t="s">
        <v>16</v>
      </c>
      <c r="X468" s="76"/>
      <c r="Y468" s="76"/>
      <c r="Z468" s="76"/>
      <c r="AA468" s="27">
        <f t="shared" si="311"/>
        <v>0</v>
      </c>
      <c r="AB468" s="76"/>
      <c r="AC468" s="76"/>
      <c r="AD468" s="76"/>
      <c r="AE468" s="27">
        <f t="shared" si="312"/>
        <v>0</v>
      </c>
      <c r="AF468" s="27">
        <f t="shared" si="304"/>
        <v>0</v>
      </c>
      <c r="AG468" s="77">
        <f t="shared" si="313"/>
        <v>0</v>
      </c>
      <c r="AH468" s="7"/>
    </row>
    <row r="469" spans="2:34">
      <c r="B469" s="140" t="s">
        <v>17</v>
      </c>
      <c r="C469" s="140"/>
      <c r="D469" s="134">
        <f t="shared" si="305"/>
        <v>0</v>
      </c>
      <c r="E469" s="135"/>
      <c r="F469" s="134">
        <f t="shared" si="306"/>
        <v>0</v>
      </c>
      <c r="G469" s="135"/>
      <c r="H469" s="134">
        <f t="shared" si="307"/>
        <v>0</v>
      </c>
      <c r="I469" s="135"/>
      <c r="J469" s="134">
        <f t="shared" si="308"/>
        <v>0</v>
      </c>
      <c r="K469" s="135"/>
      <c r="L469" s="134">
        <f t="shared" si="309"/>
        <v>0</v>
      </c>
      <c r="M469" s="135"/>
      <c r="N469" s="134">
        <f t="shared" si="310"/>
        <v>0</v>
      </c>
      <c r="O469" s="135"/>
      <c r="P469" s="134">
        <f t="shared" si="314"/>
        <v>0</v>
      </c>
      <c r="Q469" s="135"/>
      <c r="R469" s="7"/>
      <c r="W469" s="30" t="s">
        <v>17</v>
      </c>
      <c r="X469" s="76"/>
      <c r="Y469" s="76"/>
      <c r="Z469" s="76"/>
      <c r="AA469" s="27">
        <f t="shared" si="311"/>
        <v>0</v>
      </c>
      <c r="AB469" s="76"/>
      <c r="AC469" s="76"/>
      <c r="AD469" s="76"/>
      <c r="AE469" s="27">
        <f t="shared" si="312"/>
        <v>0</v>
      </c>
      <c r="AF469" s="27">
        <f t="shared" si="304"/>
        <v>0</v>
      </c>
      <c r="AG469" s="77">
        <f t="shared" si="313"/>
        <v>0</v>
      </c>
      <c r="AH469" s="7"/>
    </row>
    <row r="470" spans="2:34">
      <c r="B470" s="141" t="s">
        <v>18</v>
      </c>
      <c r="C470" s="141"/>
      <c r="D470" s="134">
        <f t="shared" si="305"/>
        <v>0</v>
      </c>
      <c r="E470" s="135"/>
      <c r="F470" s="134">
        <f t="shared" si="306"/>
        <v>0</v>
      </c>
      <c r="G470" s="135"/>
      <c r="H470" s="134">
        <f t="shared" si="307"/>
        <v>0</v>
      </c>
      <c r="I470" s="135"/>
      <c r="J470" s="134">
        <f t="shared" si="308"/>
        <v>0</v>
      </c>
      <c r="K470" s="135"/>
      <c r="L470" s="134">
        <f t="shared" si="309"/>
        <v>0</v>
      </c>
      <c r="M470" s="135"/>
      <c r="N470" s="134">
        <f t="shared" si="310"/>
        <v>0</v>
      </c>
      <c r="O470" s="135"/>
      <c r="P470" s="134">
        <f t="shared" si="314"/>
        <v>0</v>
      </c>
      <c r="Q470" s="135"/>
      <c r="R470" s="7"/>
      <c r="W470" s="31" t="s">
        <v>18</v>
      </c>
      <c r="X470" s="76"/>
      <c r="Y470" s="76"/>
      <c r="Z470" s="76"/>
      <c r="AA470" s="27">
        <f t="shared" si="311"/>
        <v>0</v>
      </c>
      <c r="AB470" s="76"/>
      <c r="AC470" s="76"/>
      <c r="AD470" s="76"/>
      <c r="AE470" s="27">
        <f t="shared" si="312"/>
        <v>0</v>
      </c>
      <c r="AF470" s="27">
        <f t="shared" si="304"/>
        <v>0</v>
      </c>
      <c r="AG470" s="77">
        <f t="shared" si="313"/>
        <v>0</v>
      </c>
      <c r="AH470" s="7"/>
    </row>
    <row r="471" spans="2:34">
      <c r="B471" s="137" t="s">
        <v>19</v>
      </c>
      <c r="C471" s="137"/>
      <c r="D471" s="134">
        <f t="shared" si="305"/>
        <v>0</v>
      </c>
      <c r="E471" s="135"/>
      <c r="F471" s="134">
        <f t="shared" si="306"/>
        <v>0</v>
      </c>
      <c r="G471" s="135"/>
      <c r="H471" s="134">
        <f t="shared" si="307"/>
        <v>0</v>
      </c>
      <c r="I471" s="135"/>
      <c r="J471" s="134">
        <f t="shared" si="308"/>
        <v>0</v>
      </c>
      <c r="K471" s="135"/>
      <c r="L471" s="134">
        <f t="shared" si="309"/>
        <v>0</v>
      </c>
      <c r="M471" s="135"/>
      <c r="N471" s="134">
        <f t="shared" si="310"/>
        <v>0</v>
      </c>
      <c r="O471" s="135"/>
      <c r="P471" s="134">
        <f t="shared" si="314"/>
        <v>0</v>
      </c>
      <c r="Q471" s="135"/>
      <c r="R471" s="7"/>
      <c r="W471" s="29" t="s">
        <v>19</v>
      </c>
      <c r="X471" s="76"/>
      <c r="Y471" s="76"/>
      <c r="Z471" s="76"/>
      <c r="AA471" s="27">
        <f t="shared" si="311"/>
        <v>0</v>
      </c>
      <c r="AB471" s="76"/>
      <c r="AC471" s="76"/>
      <c r="AD471" s="76"/>
      <c r="AE471" s="27">
        <f t="shared" si="312"/>
        <v>0</v>
      </c>
      <c r="AF471" s="27">
        <f t="shared" si="304"/>
        <v>0</v>
      </c>
      <c r="AG471" s="77">
        <f t="shared" si="313"/>
        <v>0</v>
      </c>
      <c r="AH471" s="7"/>
    </row>
    <row r="472" spans="2:34">
      <c r="B472" s="137" t="s">
        <v>20</v>
      </c>
      <c r="C472" s="137"/>
      <c r="D472" s="134">
        <f t="shared" si="305"/>
        <v>0</v>
      </c>
      <c r="E472" s="135"/>
      <c r="F472" s="134">
        <f t="shared" si="306"/>
        <v>0</v>
      </c>
      <c r="G472" s="135"/>
      <c r="H472" s="134">
        <f t="shared" si="307"/>
        <v>0</v>
      </c>
      <c r="I472" s="135"/>
      <c r="J472" s="134">
        <f t="shared" si="308"/>
        <v>0</v>
      </c>
      <c r="K472" s="135"/>
      <c r="L472" s="134">
        <f t="shared" si="309"/>
        <v>0</v>
      </c>
      <c r="M472" s="135"/>
      <c r="N472" s="134">
        <f t="shared" si="310"/>
        <v>0</v>
      </c>
      <c r="O472" s="135"/>
      <c r="P472" s="134">
        <f t="shared" si="314"/>
        <v>0</v>
      </c>
      <c r="Q472" s="135"/>
      <c r="R472" s="7"/>
      <c r="W472" s="29" t="s">
        <v>20</v>
      </c>
      <c r="X472" s="76"/>
      <c r="Y472" s="76"/>
      <c r="Z472" s="76"/>
      <c r="AA472" s="27">
        <f t="shared" si="311"/>
        <v>0</v>
      </c>
      <c r="AB472" s="76"/>
      <c r="AC472" s="76"/>
      <c r="AD472" s="76"/>
      <c r="AE472" s="27">
        <f t="shared" si="312"/>
        <v>0</v>
      </c>
      <c r="AF472" s="27">
        <f t="shared" si="304"/>
        <v>0</v>
      </c>
      <c r="AG472" s="77">
        <f t="shared" si="313"/>
        <v>0</v>
      </c>
      <c r="AH472" s="7"/>
    </row>
    <row r="473" spans="2:34">
      <c r="B473" s="142" t="s">
        <v>21</v>
      </c>
      <c r="C473" s="142"/>
      <c r="D473" s="134">
        <f>+SUM(D474:E478)</f>
        <v>0</v>
      </c>
      <c r="E473" s="135"/>
      <c r="F473" s="134">
        <f>+SUM(F474:G478)</f>
        <v>0</v>
      </c>
      <c r="G473" s="135"/>
      <c r="H473" s="134">
        <f>+SUM(H474:I478)</f>
        <v>0</v>
      </c>
      <c r="I473" s="135"/>
      <c r="J473" s="134">
        <f t="shared" si="308"/>
        <v>0</v>
      </c>
      <c r="K473" s="135"/>
      <c r="L473" s="134">
        <f>+SUM(L474:M478)</f>
        <v>0</v>
      </c>
      <c r="M473" s="135"/>
      <c r="N473" s="134">
        <f>+SUM(N474:O478)</f>
        <v>0</v>
      </c>
      <c r="O473" s="135"/>
      <c r="P473" s="134">
        <f t="shared" si="314"/>
        <v>0</v>
      </c>
      <c r="Q473" s="135"/>
      <c r="R473" s="7"/>
      <c r="W473" s="32" t="s">
        <v>21</v>
      </c>
      <c r="X473" s="27">
        <f>SUM(X474:X478)</f>
        <v>0</v>
      </c>
      <c r="Y473" s="27">
        <f>SUM(Y474:Y478)</f>
        <v>0</v>
      </c>
      <c r="Z473" s="27">
        <f>SUM(Z474:Z478)</f>
        <v>0</v>
      </c>
      <c r="AA473" s="27">
        <f t="shared" si="311"/>
        <v>0</v>
      </c>
      <c r="AB473" s="27">
        <f>SUM(AB474:AB478)</f>
        <v>0</v>
      </c>
      <c r="AC473" s="27">
        <f>SUM(AC474:AC478)</f>
        <v>0</v>
      </c>
      <c r="AD473" s="27">
        <f>SUM(AD474:AD478)</f>
        <v>0</v>
      </c>
      <c r="AE473" s="27">
        <f t="shared" si="312"/>
        <v>0</v>
      </c>
      <c r="AF473" s="27">
        <f t="shared" si="304"/>
        <v>0</v>
      </c>
      <c r="AG473" s="77">
        <f t="shared" si="313"/>
        <v>0</v>
      </c>
      <c r="AH473" s="7"/>
    </row>
    <row r="474" spans="2:34">
      <c r="B474" s="133" t="s">
        <v>22</v>
      </c>
      <c r="C474" s="133"/>
      <c r="D474" s="134">
        <f t="shared" ref="D474:D479" si="315">ROUND(X474*$C$460,0)</f>
        <v>0</v>
      </c>
      <c r="E474" s="135"/>
      <c r="F474" s="134">
        <f t="shared" ref="F474:F479" si="316">ROUND(Y474*$C$460,0)</f>
        <v>0</v>
      </c>
      <c r="G474" s="135"/>
      <c r="H474" s="134">
        <f t="shared" ref="H474:H479" si="317">ROUND(Z474*$C$460,0)</f>
        <v>0</v>
      </c>
      <c r="I474" s="135"/>
      <c r="J474" s="134">
        <f t="shared" si="308"/>
        <v>0</v>
      </c>
      <c r="K474" s="135"/>
      <c r="L474" s="134">
        <f t="shared" ref="L474:L479" si="318">ROUND(AE474*$C$460,0)</f>
        <v>0</v>
      </c>
      <c r="M474" s="135"/>
      <c r="N474" s="134">
        <f t="shared" ref="N474:N479" si="319">ROUND(AF474*$C$460,0)</f>
        <v>0</v>
      </c>
      <c r="O474" s="135"/>
      <c r="P474" s="134">
        <f t="shared" si="314"/>
        <v>0</v>
      </c>
      <c r="Q474" s="135"/>
      <c r="R474" s="7"/>
      <c r="W474" s="26" t="s">
        <v>22</v>
      </c>
      <c r="X474" s="76"/>
      <c r="Y474" s="76"/>
      <c r="Z474" s="76"/>
      <c r="AA474" s="27">
        <f t="shared" si="311"/>
        <v>0</v>
      </c>
      <c r="AB474" s="76"/>
      <c r="AC474" s="76"/>
      <c r="AD474" s="76"/>
      <c r="AE474" s="27">
        <f t="shared" si="312"/>
        <v>0</v>
      </c>
      <c r="AF474" s="27">
        <f t="shared" si="304"/>
        <v>0</v>
      </c>
      <c r="AG474" s="77">
        <f t="shared" si="313"/>
        <v>0</v>
      </c>
      <c r="AH474" s="7"/>
    </row>
    <row r="475" spans="2:34">
      <c r="B475" s="137" t="s">
        <v>23</v>
      </c>
      <c r="C475" s="137"/>
      <c r="D475" s="134">
        <f t="shared" si="315"/>
        <v>0</v>
      </c>
      <c r="E475" s="135"/>
      <c r="F475" s="134">
        <f t="shared" si="316"/>
        <v>0</v>
      </c>
      <c r="G475" s="135"/>
      <c r="H475" s="134">
        <f t="shared" si="317"/>
        <v>0</v>
      </c>
      <c r="I475" s="135"/>
      <c r="J475" s="134">
        <f t="shared" si="308"/>
        <v>0</v>
      </c>
      <c r="K475" s="135"/>
      <c r="L475" s="134">
        <f t="shared" si="318"/>
        <v>0</v>
      </c>
      <c r="M475" s="135"/>
      <c r="N475" s="134">
        <f t="shared" si="319"/>
        <v>0</v>
      </c>
      <c r="O475" s="135"/>
      <c r="P475" s="134">
        <f t="shared" si="314"/>
        <v>0</v>
      </c>
      <c r="Q475" s="135"/>
      <c r="R475" s="7"/>
      <c r="W475" s="29" t="s">
        <v>23</v>
      </c>
      <c r="X475" s="76"/>
      <c r="Y475" s="76"/>
      <c r="Z475" s="76"/>
      <c r="AA475" s="27">
        <f t="shared" si="311"/>
        <v>0</v>
      </c>
      <c r="AB475" s="76"/>
      <c r="AC475" s="76"/>
      <c r="AD475" s="76"/>
      <c r="AE475" s="27">
        <f t="shared" si="312"/>
        <v>0</v>
      </c>
      <c r="AF475" s="27">
        <f t="shared" si="304"/>
        <v>0</v>
      </c>
      <c r="AG475" s="77">
        <f t="shared" si="313"/>
        <v>0</v>
      </c>
      <c r="AH475" s="7"/>
    </row>
    <row r="476" spans="2:34">
      <c r="B476" s="133" t="s">
        <v>15</v>
      </c>
      <c r="C476" s="133"/>
      <c r="D476" s="134">
        <f t="shared" si="315"/>
        <v>0</v>
      </c>
      <c r="E476" s="135"/>
      <c r="F476" s="134">
        <f t="shared" si="316"/>
        <v>0</v>
      </c>
      <c r="G476" s="135"/>
      <c r="H476" s="134">
        <f t="shared" si="317"/>
        <v>0</v>
      </c>
      <c r="I476" s="135"/>
      <c r="J476" s="134">
        <f t="shared" si="308"/>
        <v>0</v>
      </c>
      <c r="K476" s="135"/>
      <c r="L476" s="134">
        <f t="shared" si="318"/>
        <v>0</v>
      </c>
      <c r="M476" s="135"/>
      <c r="N476" s="134">
        <f t="shared" si="319"/>
        <v>0</v>
      </c>
      <c r="O476" s="135"/>
      <c r="P476" s="134">
        <f t="shared" si="314"/>
        <v>0</v>
      </c>
      <c r="Q476" s="135"/>
      <c r="R476" s="7"/>
      <c r="W476" s="26" t="s">
        <v>15</v>
      </c>
      <c r="X476" s="76"/>
      <c r="Y476" s="76"/>
      <c r="Z476" s="76"/>
      <c r="AA476" s="27">
        <f t="shared" si="311"/>
        <v>0</v>
      </c>
      <c r="AB476" s="76"/>
      <c r="AC476" s="76"/>
      <c r="AD476" s="76"/>
      <c r="AE476" s="27">
        <f t="shared" si="312"/>
        <v>0</v>
      </c>
      <c r="AF476" s="27">
        <f t="shared" si="304"/>
        <v>0</v>
      </c>
      <c r="AG476" s="77">
        <f t="shared" si="313"/>
        <v>0</v>
      </c>
      <c r="AH476" s="7"/>
    </row>
    <row r="477" spans="2:34">
      <c r="B477" s="133" t="s">
        <v>19</v>
      </c>
      <c r="C477" s="133"/>
      <c r="D477" s="134">
        <f t="shared" si="315"/>
        <v>0</v>
      </c>
      <c r="E477" s="135"/>
      <c r="F477" s="134">
        <f t="shared" si="316"/>
        <v>0</v>
      </c>
      <c r="G477" s="135"/>
      <c r="H477" s="134">
        <f t="shared" si="317"/>
        <v>0</v>
      </c>
      <c r="I477" s="135"/>
      <c r="J477" s="134">
        <f t="shared" si="308"/>
        <v>0</v>
      </c>
      <c r="K477" s="135"/>
      <c r="L477" s="134">
        <f t="shared" si="318"/>
        <v>0</v>
      </c>
      <c r="M477" s="135"/>
      <c r="N477" s="134">
        <f t="shared" si="319"/>
        <v>0</v>
      </c>
      <c r="O477" s="135"/>
      <c r="P477" s="134">
        <f t="shared" si="314"/>
        <v>0</v>
      </c>
      <c r="Q477" s="135"/>
      <c r="R477" s="7"/>
      <c r="W477" s="26" t="s">
        <v>19</v>
      </c>
      <c r="X477" s="76"/>
      <c r="Y477" s="76"/>
      <c r="Z477" s="76"/>
      <c r="AA477" s="27">
        <f t="shared" si="311"/>
        <v>0</v>
      </c>
      <c r="AB477" s="76"/>
      <c r="AC477" s="76"/>
      <c r="AD477" s="76"/>
      <c r="AE477" s="27">
        <f t="shared" si="312"/>
        <v>0</v>
      </c>
      <c r="AF477" s="27">
        <f t="shared" si="304"/>
        <v>0</v>
      </c>
      <c r="AG477" s="77">
        <f t="shared" si="313"/>
        <v>0</v>
      </c>
      <c r="AH477" s="7"/>
    </row>
    <row r="478" spans="2:34">
      <c r="B478" s="137" t="s">
        <v>20</v>
      </c>
      <c r="C478" s="137"/>
      <c r="D478" s="134">
        <f t="shared" si="315"/>
        <v>0</v>
      </c>
      <c r="E478" s="135"/>
      <c r="F478" s="134">
        <f t="shared" si="316"/>
        <v>0</v>
      </c>
      <c r="G478" s="135"/>
      <c r="H478" s="134">
        <f t="shared" si="317"/>
        <v>0</v>
      </c>
      <c r="I478" s="135"/>
      <c r="J478" s="134">
        <f t="shared" si="308"/>
        <v>0</v>
      </c>
      <c r="K478" s="135"/>
      <c r="L478" s="134">
        <f t="shared" si="318"/>
        <v>0</v>
      </c>
      <c r="M478" s="135"/>
      <c r="N478" s="134">
        <f t="shared" si="319"/>
        <v>0</v>
      </c>
      <c r="O478" s="135"/>
      <c r="P478" s="134">
        <f t="shared" si="314"/>
        <v>0</v>
      </c>
      <c r="Q478" s="135"/>
      <c r="R478" s="7"/>
      <c r="W478" s="29" t="s">
        <v>20</v>
      </c>
      <c r="X478" s="76"/>
      <c r="Y478" s="76"/>
      <c r="Z478" s="76"/>
      <c r="AA478" s="27">
        <f t="shared" si="311"/>
        <v>0</v>
      </c>
      <c r="AB478" s="76"/>
      <c r="AC478" s="76"/>
      <c r="AD478" s="76"/>
      <c r="AE478" s="27">
        <f t="shared" si="312"/>
        <v>0</v>
      </c>
      <c r="AF478" s="27">
        <f t="shared" si="304"/>
        <v>0</v>
      </c>
      <c r="AG478" s="77">
        <f t="shared" si="313"/>
        <v>0</v>
      </c>
      <c r="AH478" s="7"/>
    </row>
    <row r="479" spans="2:34">
      <c r="B479" s="133" t="s">
        <v>24</v>
      </c>
      <c r="C479" s="133"/>
      <c r="D479" s="134">
        <f t="shared" si="315"/>
        <v>0</v>
      </c>
      <c r="E479" s="135"/>
      <c r="F479" s="134">
        <f t="shared" si="316"/>
        <v>0</v>
      </c>
      <c r="G479" s="135"/>
      <c r="H479" s="134">
        <f t="shared" si="317"/>
        <v>0</v>
      </c>
      <c r="I479" s="135"/>
      <c r="J479" s="134">
        <f t="shared" si="308"/>
        <v>0</v>
      </c>
      <c r="K479" s="135"/>
      <c r="L479" s="134">
        <f t="shared" si="318"/>
        <v>0</v>
      </c>
      <c r="M479" s="135"/>
      <c r="N479" s="134">
        <f t="shared" si="319"/>
        <v>0</v>
      </c>
      <c r="O479" s="135"/>
      <c r="P479" s="134">
        <f t="shared" si="314"/>
        <v>0</v>
      </c>
      <c r="Q479" s="135"/>
      <c r="R479" s="7"/>
      <c r="W479" s="26" t="s">
        <v>24</v>
      </c>
      <c r="X479" s="72"/>
      <c r="Y479" s="72"/>
      <c r="Z479" s="72"/>
      <c r="AA479" s="71">
        <f>X479+Y479-Z479</f>
        <v>0</v>
      </c>
      <c r="AB479" s="72"/>
      <c r="AC479" s="72"/>
      <c r="AD479" s="72"/>
      <c r="AE479" s="73">
        <f t="shared" si="312"/>
        <v>0</v>
      </c>
      <c r="AF479" s="27">
        <f t="shared" si="304"/>
        <v>0</v>
      </c>
      <c r="AG479" s="77">
        <f t="shared" si="313"/>
        <v>0</v>
      </c>
      <c r="AH479" s="7"/>
    </row>
    <row r="480" spans="2:34">
      <c r="B480" s="143" t="s">
        <v>25</v>
      </c>
      <c r="C480" s="144"/>
      <c r="D480" s="134">
        <f>+D463+D473+D479</f>
        <v>0</v>
      </c>
      <c r="E480" s="135"/>
      <c r="F480" s="134">
        <f>+F463+F473+F479</f>
        <v>0</v>
      </c>
      <c r="G480" s="135"/>
      <c r="H480" s="134">
        <f>+H463+H473+H479</f>
        <v>0</v>
      </c>
      <c r="I480" s="135"/>
      <c r="J480" s="134">
        <f>+D480+F480-H480</f>
        <v>0</v>
      </c>
      <c r="K480" s="135"/>
      <c r="L480" s="134">
        <f>+L463+L473+L479</f>
        <v>0</v>
      </c>
      <c r="M480" s="135"/>
      <c r="N480" s="134">
        <f>+N463+N473+N479</f>
        <v>0</v>
      </c>
      <c r="O480" s="135"/>
      <c r="P480" s="134">
        <f>+J480-L480</f>
        <v>0</v>
      </c>
      <c r="Q480" s="135"/>
      <c r="R480" s="7"/>
      <c r="W480" s="33" t="s">
        <v>25</v>
      </c>
      <c r="X480" s="27">
        <f t="shared" ref="X480:AD480" si="320">+X463+X473+X479</f>
        <v>0</v>
      </c>
      <c r="Y480" s="27">
        <f t="shared" si="320"/>
        <v>0</v>
      </c>
      <c r="Z480" s="27">
        <f t="shared" si="320"/>
        <v>0</v>
      </c>
      <c r="AA480" s="27">
        <f t="shared" si="320"/>
        <v>0</v>
      </c>
      <c r="AB480" s="27">
        <f t="shared" si="320"/>
        <v>0</v>
      </c>
      <c r="AC480" s="27">
        <f t="shared" si="320"/>
        <v>0</v>
      </c>
      <c r="AD480" s="27">
        <f t="shared" si="320"/>
        <v>0</v>
      </c>
      <c r="AE480" s="27">
        <f>AB480+AC480-AD480</f>
        <v>0</v>
      </c>
      <c r="AF480" s="27">
        <f t="shared" si="304"/>
        <v>0</v>
      </c>
      <c r="AG480" s="27">
        <f>+AA480-AE480</f>
        <v>0</v>
      </c>
      <c r="AH480" s="7"/>
    </row>
    <row r="481" spans="2:34">
      <c r="B481" s="8"/>
      <c r="C481" s="9"/>
      <c r="D481" s="9"/>
      <c r="E481" s="9"/>
      <c r="F481" s="9"/>
      <c r="G481" s="9"/>
      <c r="H481" s="9"/>
      <c r="I481" s="9"/>
      <c r="J481" s="9"/>
      <c r="K481" s="9"/>
      <c r="L481" s="10"/>
      <c r="M481" s="10"/>
      <c r="N481" s="10"/>
      <c r="O481" s="10"/>
      <c r="P481" s="11"/>
      <c r="Q481" s="11"/>
      <c r="R481" s="11"/>
      <c r="W481" s="8"/>
      <c r="X481" s="9"/>
      <c r="Y481" s="9"/>
      <c r="Z481" s="9"/>
      <c r="AA481" s="9"/>
      <c r="AB481" s="9"/>
      <c r="AC481" s="9"/>
      <c r="AD481" s="9"/>
      <c r="AE481" s="10"/>
      <c r="AF481" s="10"/>
      <c r="AG481" s="11"/>
      <c r="AH481" s="11"/>
    </row>
    <row r="482" spans="2:34">
      <c r="C482" s="12"/>
      <c r="D482" s="13"/>
      <c r="E482" s="13"/>
      <c r="F482" s="13"/>
      <c r="G482" s="13"/>
      <c r="H482" s="13"/>
      <c r="I482" s="13"/>
      <c r="J482" s="13"/>
      <c r="K482" s="197" t="s">
        <v>415</v>
      </c>
      <c r="L482" s="197"/>
      <c r="M482" s="197"/>
      <c r="N482" s="104"/>
      <c r="O482" s="104"/>
      <c r="R482" s="100"/>
      <c r="X482" s="13"/>
      <c r="Y482" s="13"/>
      <c r="Z482" s="13"/>
      <c r="AA482" s="13"/>
      <c r="AB482" s="13"/>
      <c r="AC482" s="13"/>
      <c r="AD482" s="101"/>
      <c r="AE482" s="112" t="s">
        <v>414</v>
      </c>
      <c r="AF482" s="100"/>
      <c r="AG482" s="97" t="s">
        <v>406</v>
      </c>
      <c r="AH482" s="98">
        <f>+AF480+AF483</f>
        <v>0</v>
      </c>
    </row>
    <row r="483" spans="2:34">
      <c r="C483" s="12"/>
      <c r="D483" s="13"/>
      <c r="E483" s="13"/>
      <c r="F483" s="13"/>
      <c r="G483" s="13"/>
      <c r="H483" s="13"/>
      <c r="I483" s="13"/>
      <c r="J483" s="13"/>
      <c r="K483" s="105"/>
      <c r="L483" s="194" t="s">
        <v>410</v>
      </c>
      <c r="M483" s="195"/>
      <c r="N483" s="134">
        <f>ROUND(AF483*$C$460,0)</f>
        <v>0</v>
      </c>
      <c r="O483" s="135"/>
      <c r="R483" s="100"/>
      <c r="X483" s="13"/>
      <c r="Y483" s="13"/>
      <c r="Z483" s="13"/>
      <c r="AA483" s="13"/>
      <c r="AB483" s="13"/>
      <c r="AC483" s="13"/>
      <c r="AD483" s="13"/>
      <c r="AE483" s="102" t="s">
        <v>409</v>
      </c>
      <c r="AF483" s="80"/>
      <c r="AG483" s="97" t="s">
        <v>407</v>
      </c>
      <c r="AH483" s="80"/>
    </row>
    <row r="484" spans="2:34">
      <c r="C484" s="12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R484" s="103"/>
      <c r="X484" s="13"/>
      <c r="Y484" s="13"/>
      <c r="Z484" s="13"/>
      <c r="AA484" s="13"/>
      <c r="AB484" s="13"/>
      <c r="AC484" s="13"/>
      <c r="AD484" s="13"/>
      <c r="AE484" s="13"/>
      <c r="AG484" s="97" t="s">
        <v>408</v>
      </c>
      <c r="AH484" s="99" t="str">
        <f>+IF(AH482=AH483,"OK",AH482-AH483)</f>
        <v>OK</v>
      </c>
    </row>
    <row r="485" spans="2:34">
      <c r="C485" s="12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X485" s="13"/>
      <c r="Y485" s="13"/>
      <c r="Z485" s="13"/>
      <c r="AA485" s="13"/>
      <c r="AB485" s="13"/>
      <c r="AC485" s="13"/>
      <c r="AD485" s="13"/>
      <c r="AE485" s="13"/>
      <c r="AF485" s="13"/>
    </row>
    <row r="486" spans="2:34" ht="16.5">
      <c r="B486" s="14" t="s">
        <v>26</v>
      </c>
      <c r="C486" s="15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R486" s="1" t="s">
        <v>0</v>
      </c>
      <c r="W486" s="14" t="s">
        <v>26</v>
      </c>
      <c r="X486" s="13"/>
      <c r="Y486" s="13"/>
      <c r="Z486" s="13"/>
      <c r="AA486" s="13"/>
      <c r="AB486" s="13"/>
      <c r="AC486" s="13"/>
      <c r="AE486" s="1" t="s">
        <v>0</v>
      </c>
    </row>
    <row r="487" spans="2:34" ht="13.5" customHeight="1">
      <c r="B487" s="130" t="s">
        <v>5</v>
      </c>
      <c r="C487" s="130"/>
      <c r="D487" s="130" t="s">
        <v>27</v>
      </c>
      <c r="E487" s="130"/>
      <c r="F487" s="130" t="s">
        <v>28</v>
      </c>
      <c r="G487" s="130"/>
      <c r="H487" s="130" t="s">
        <v>29</v>
      </c>
      <c r="I487" s="130"/>
      <c r="J487" s="130" t="s">
        <v>30</v>
      </c>
      <c r="K487" s="130"/>
      <c r="L487" s="130" t="s">
        <v>31</v>
      </c>
      <c r="M487" s="130"/>
      <c r="N487" s="130" t="s">
        <v>32</v>
      </c>
      <c r="O487" s="130"/>
      <c r="P487" s="130" t="s">
        <v>33</v>
      </c>
      <c r="Q487" s="130"/>
      <c r="R487" s="130" t="s">
        <v>34</v>
      </c>
      <c r="W487" s="130" t="s">
        <v>5</v>
      </c>
      <c r="X487" s="206" t="s">
        <v>27</v>
      </c>
      <c r="Y487" s="206" t="s">
        <v>28</v>
      </c>
      <c r="Z487" s="206" t="s">
        <v>29</v>
      </c>
      <c r="AA487" s="206" t="s">
        <v>30</v>
      </c>
      <c r="AB487" s="204" t="s">
        <v>31</v>
      </c>
      <c r="AC487" s="206" t="s">
        <v>32</v>
      </c>
      <c r="AD487" s="206" t="s">
        <v>33</v>
      </c>
      <c r="AE487" s="130" t="s">
        <v>34</v>
      </c>
    </row>
    <row r="488" spans="2:34"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W488" s="130"/>
      <c r="X488" s="206"/>
      <c r="Y488" s="206"/>
      <c r="Z488" s="206"/>
      <c r="AA488" s="206"/>
      <c r="AB488" s="205"/>
      <c r="AC488" s="206"/>
      <c r="AD488" s="206"/>
      <c r="AE488" s="130"/>
    </row>
    <row r="489" spans="2:34" ht="13.5" customHeight="1">
      <c r="B489" s="145" t="s">
        <v>11</v>
      </c>
      <c r="C489" s="146"/>
      <c r="D489" s="169">
        <f>+SUM(D490:E498)</f>
        <v>0</v>
      </c>
      <c r="E489" s="170"/>
      <c r="F489" s="169">
        <f>+SUM(F490:G498)</f>
        <v>0</v>
      </c>
      <c r="G489" s="170"/>
      <c r="H489" s="169">
        <f>+SUM(H490:I498)</f>
        <v>0</v>
      </c>
      <c r="I489" s="170"/>
      <c r="J489" s="169">
        <f>+SUM(J490:K498)</f>
        <v>0</v>
      </c>
      <c r="K489" s="170"/>
      <c r="L489" s="169">
        <f>+SUM(L490:M498)</f>
        <v>0</v>
      </c>
      <c r="M489" s="170"/>
      <c r="N489" s="169">
        <f>+SUM(N490:O498)</f>
        <v>0</v>
      </c>
      <c r="O489" s="170"/>
      <c r="P489" s="134">
        <f>+SUM(P490:Q498)</f>
        <v>0</v>
      </c>
      <c r="Q489" s="135"/>
      <c r="R489" s="23">
        <f t="shared" ref="R489:R506" si="321">+SUM(D489:Q489)</f>
        <v>0</v>
      </c>
      <c r="W489" s="34" t="s">
        <v>11</v>
      </c>
      <c r="X489" s="35"/>
      <c r="Y489" s="35"/>
      <c r="Z489" s="35"/>
      <c r="AA489" s="35"/>
      <c r="AB489" s="35"/>
      <c r="AC489" s="35"/>
      <c r="AD489" s="27"/>
      <c r="AE489" s="23">
        <f>SUM(X489:AD489)</f>
        <v>0</v>
      </c>
    </row>
    <row r="490" spans="2:34">
      <c r="B490" s="137" t="s">
        <v>22</v>
      </c>
      <c r="C490" s="137"/>
      <c r="D490" s="134">
        <f t="shared" ref="D490:D498" si="322">ROUND(X490*$C$460,0)</f>
        <v>0</v>
      </c>
      <c r="E490" s="135"/>
      <c r="F490" s="134">
        <f t="shared" ref="F490:F498" si="323">ROUND(Y490*$C$460,0)</f>
        <v>0</v>
      </c>
      <c r="G490" s="135"/>
      <c r="H490" s="134">
        <f t="shared" ref="H490:H498" si="324">ROUND(Z490*$C$460,0)</f>
        <v>0</v>
      </c>
      <c r="I490" s="135"/>
      <c r="J490" s="134">
        <f t="shared" ref="J490:J498" si="325">ROUND(AA490*$C$460,0)</f>
        <v>0</v>
      </c>
      <c r="K490" s="135"/>
      <c r="L490" s="134">
        <f t="shared" ref="L490:L498" si="326">ROUND(AB490*$C$460,0)</f>
        <v>0</v>
      </c>
      <c r="M490" s="135"/>
      <c r="N490" s="134">
        <f t="shared" ref="N490:N498" si="327">ROUND(AC490*$C$460,0)</f>
        <v>0</v>
      </c>
      <c r="O490" s="135"/>
      <c r="P490" s="134">
        <f t="shared" ref="P490:P498" si="328">ROUND(AD490*$C$460,0)</f>
        <v>0</v>
      </c>
      <c r="Q490" s="135"/>
      <c r="R490" s="23">
        <f t="shared" si="321"/>
        <v>0</v>
      </c>
      <c r="W490" s="29" t="s">
        <v>22</v>
      </c>
      <c r="X490" s="27"/>
      <c r="Y490" s="27"/>
      <c r="Z490" s="27"/>
      <c r="AA490" s="27"/>
      <c r="AB490" s="27"/>
      <c r="AC490" s="27"/>
      <c r="AD490" s="27"/>
      <c r="AE490" s="23">
        <f t="shared" ref="AE490:AE506" si="329">SUM(X490:AD490)</f>
        <v>0</v>
      </c>
    </row>
    <row r="491" spans="2:34">
      <c r="B491" s="137" t="s">
        <v>13</v>
      </c>
      <c r="C491" s="137"/>
      <c r="D491" s="134">
        <f t="shared" si="322"/>
        <v>0</v>
      </c>
      <c r="E491" s="135"/>
      <c r="F491" s="134">
        <f t="shared" si="323"/>
        <v>0</v>
      </c>
      <c r="G491" s="135"/>
      <c r="H491" s="134">
        <f t="shared" si="324"/>
        <v>0</v>
      </c>
      <c r="I491" s="135"/>
      <c r="J491" s="134">
        <f t="shared" si="325"/>
        <v>0</v>
      </c>
      <c r="K491" s="135"/>
      <c r="L491" s="134">
        <f t="shared" si="326"/>
        <v>0</v>
      </c>
      <c r="M491" s="135"/>
      <c r="N491" s="134">
        <f t="shared" si="327"/>
        <v>0</v>
      </c>
      <c r="O491" s="135"/>
      <c r="P491" s="134">
        <f t="shared" si="328"/>
        <v>0</v>
      </c>
      <c r="Q491" s="135"/>
      <c r="R491" s="23">
        <f t="shared" si="321"/>
        <v>0</v>
      </c>
      <c r="W491" s="29" t="s">
        <v>13</v>
      </c>
      <c r="X491" s="27"/>
      <c r="Y491" s="27"/>
      <c r="Z491" s="27"/>
      <c r="AA491" s="27"/>
      <c r="AB491" s="27"/>
      <c r="AC491" s="27"/>
      <c r="AD491" s="27"/>
      <c r="AE491" s="23">
        <f t="shared" si="329"/>
        <v>0</v>
      </c>
    </row>
    <row r="492" spans="2:34">
      <c r="B492" s="133" t="s">
        <v>14</v>
      </c>
      <c r="C492" s="133"/>
      <c r="D492" s="134">
        <f t="shared" si="322"/>
        <v>0</v>
      </c>
      <c r="E492" s="135"/>
      <c r="F492" s="134">
        <f t="shared" si="323"/>
        <v>0</v>
      </c>
      <c r="G492" s="135"/>
      <c r="H492" s="134">
        <f t="shared" si="324"/>
        <v>0</v>
      </c>
      <c r="I492" s="135"/>
      <c r="J492" s="134">
        <f t="shared" si="325"/>
        <v>0</v>
      </c>
      <c r="K492" s="135"/>
      <c r="L492" s="134">
        <f t="shared" si="326"/>
        <v>0</v>
      </c>
      <c r="M492" s="135"/>
      <c r="N492" s="134">
        <f t="shared" si="327"/>
        <v>0</v>
      </c>
      <c r="O492" s="135"/>
      <c r="P492" s="134">
        <f t="shared" si="328"/>
        <v>0</v>
      </c>
      <c r="Q492" s="135"/>
      <c r="R492" s="23">
        <f t="shared" si="321"/>
        <v>0</v>
      </c>
      <c r="W492" s="26" t="s">
        <v>14</v>
      </c>
      <c r="X492" s="27"/>
      <c r="Y492" s="27"/>
      <c r="Z492" s="27"/>
      <c r="AA492" s="27"/>
      <c r="AB492" s="27"/>
      <c r="AC492" s="27"/>
      <c r="AD492" s="27"/>
      <c r="AE492" s="23">
        <f t="shared" si="329"/>
        <v>0</v>
      </c>
    </row>
    <row r="493" spans="2:34">
      <c r="B493" s="137" t="s">
        <v>15</v>
      </c>
      <c r="C493" s="137"/>
      <c r="D493" s="134">
        <f t="shared" si="322"/>
        <v>0</v>
      </c>
      <c r="E493" s="135"/>
      <c r="F493" s="134">
        <f t="shared" si="323"/>
        <v>0</v>
      </c>
      <c r="G493" s="135"/>
      <c r="H493" s="134">
        <f t="shared" si="324"/>
        <v>0</v>
      </c>
      <c r="I493" s="135"/>
      <c r="J493" s="134">
        <f t="shared" si="325"/>
        <v>0</v>
      </c>
      <c r="K493" s="135"/>
      <c r="L493" s="134">
        <f t="shared" si="326"/>
        <v>0</v>
      </c>
      <c r="M493" s="135"/>
      <c r="N493" s="134">
        <f t="shared" si="327"/>
        <v>0</v>
      </c>
      <c r="O493" s="135"/>
      <c r="P493" s="134">
        <f t="shared" si="328"/>
        <v>0</v>
      </c>
      <c r="Q493" s="135"/>
      <c r="R493" s="23">
        <f t="shared" si="321"/>
        <v>0</v>
      </c>
      <c r="W493" s="29" t="s">
        <v>15</v>
      </c>
      <c r="X493" s="27"/>
      <c r="Y493" s="27"/>
      <c r="Z493" s="27"/>
      <c r="AA493" s="27"/>
      <c r="AB493" s="27"/>
      <c r="AC493" s="27"/>
      <c r="AD493" s="27"/>
      <c r="AE493" s="23">
        <f t="shared" si="329"/>
        <v>0</v>
      </c>
    </row>
    <row r="494" spans="2:34">
      <c r="B494" s="141" t="s">
        <v>16</v>
      </c>
      <c r="C494" s="141"/>
      <c r="D494" s="134">
        <f t="shared" si="322"/>
        <v>0</v>
      </c>
      <c r="E494" s="135"/>
      <c r="F494" s="134">
        <f t="shared" si="323"/>
        <v>0</v>
      </c>
      <c r="G494" s="135"/>
      <c r="H494" s="134">
        <f t="shared" si="324"/>
        <v>0</v>
      </c>
      <c r="I494" s="135"/>
      <c r="J494" s="134">
        <f t="shared" si="325"/>
        <v>0</v>
      </c>
      <c r="K494" s="135"/>
      <c r="L494" s="134">
        <f t="shared" si="326"/>
        <v>0</v>
      </c>
      <c r="M494" s="135"/>
      <c r="N494" s="134">
        <f t="shared" si="327"/>
        <v>0</v>
      </c>
      <c r="O494" s="135"/>
      <c r="P494" s="134">
        <f t="shared" si="328"/>
        <v>0</v>
      </c>
      <c r="Q494" s="135"/>
      <c r="R494" s="23">
        <f t="shared" si="321"/>
        <v>0</v>
      </c>
      <c r="W494" s="31" t="s">
        <v>16</v>
      </c>
      <c r="X494" s="27"/>
      <c r="Y494" s="27"/>
      <c r="Z494" s="27"/>
      <c r="AA494" s="27"/>
      <c r="AB494" s="27"/>
      <c r="AC494" s="27"/>
      <c r="AD494" s="27"/>
      <c r="AE494" s="23">
        <f t="shared" si="329"/>
        <v>0</v>
      </c>
    </row>
    <row r="495" spans="2:34">
      <c r="B495" s="140" t="s">
        <v>17</v>
      </c>
      <c r="C495" s="140"/>
      <c r="D495" s="134">
        <f t="shared" si="322"/>
        <v>0</v>
      </c>
      <c r="E495" s="135"/>
      <c r="F495" s="134">
        <f t="shared" si="323"/>
        <v>0</v>
      </c>
      <c r="G495" s="135"/>
      <c r="H495" s="134">
        <f t="shared" si="324"/>
        <v>0</v>
      </c>
      <c r="I495" s="135"/>
      <c r="J495" s="134">
        <f t="shared" si="325"/>
        <v>0</v>
      </c>
      <c r="K495" s="135"/>
      <c r="L495" s="134">
        <f t="shared" si="326"/>
        <v>0</v>
      </c>
      <c r="M495" s="135"/>
      <c r="N495" s="134">
        <f t="shared" si="327"/>
        <v>0</v>
      </c>
      <c r="O495" s="135"/>
      <c r="P495" s="134">
        <f t="shared" si="328"/>
        <v>0</v>
      </c>
      <c r="Q495" s="135"/>
      <c r="R495" s="23">
        <f t="shared" si="321"/>
        <v>0</v>
      </c>
      <c r="W495" s="30" t="s">
        <v>17</v>
      </c>
      <c r="X495" s="27"/>
      <c r="Y495" s="27"/>
      <c r="Z495" s="27"/>
      <c r="AA495" s="27"/>
      <c r="AB495" s="27"/>
      <c r="AC495" s="27"/>
      <c r="AD495" s="27"/>
      <c r="AE495" s="23">
        <f t="shared" si="329"/>
        <v>0</v>
      </c>
    </row>
    <row r="496" spans="2:34">
      <c r="B496" s="141" t="s">
        <v>18</v>
      </c>
      <c r="C496" s="141"/>
      <c r="D496" s="134">
        <f t="shared" si="322"/>
        <v>0</v>
      </c>
      <c r="E496" s="135"/>
      <c r="F496" s="134">
        <f t="shared" si="323"/>
        <v>0</v>
      </c>
      <c r="G496" s="135"/>
      <c r="H496" s="134">
        <f t="shared" si="324"/>
        <v>0</v>
      </c>
      <c r="I496" s="135"/>
      <c r="J496" s="134">
        <f t="shared" si="325"/>
        <v>0</v>
      </c>
      <c r="K496" s="135"/>
      <c r="L496" s="134">
        <f t="shared" si="326"/>
        <v>0</v>
      </c>
      <c r="M496" s="135"/>
      <c r="N496" s="134">
        <f t="shared" si="327"/>
        <v>0</v>
      </c>
      <c r="O496" s="135"/>
      <c r="P496" s="134">
        <f t="shared" si="328"/>
        <v>0</v>
      </c>
      <c r="Q496" s="135"/>
      <c r="R496" s="23">
        <f t="shared" si="321"/>
        <v>0</v>
      </c>
      <c r="W496" s="31" t="s">
        <v>18</v>
      </c>
      <c r="X496" s="27"/>
      <c r="Y496" s="27"/>
      <c r="Z496" s="27"/>
      <c r="AA496" s="27"/>
      <c r="AB496" s="27"/>
      <c r="AC496" s="27"/>
      <c r="AD496" s="27"/>
      <c r="AE496" s="23">
        <f t="shared" si="329"/>
        <v>0</v>
      </c>
    </row>
    <row r="497" spans="2:34">
      <c r="B497" s="137" t="s">
        <v>19</v>
      </c>
      <c r="C497" s="137"/>
      <c r="D497" s="134">
        <f t="shared" si="322"/>
        <v>0</v>
      </c>
      <c r="E497" s="135"/>
      <c r="F497" s="134">
        <f t="shared" si="323"/>
        <v>0</v>
      </c>
      <c r="G497" s="135"/>
      <c r="H497" s="134">
        <f t="shared" si="324"/>
        <v>0</v>
      </c>
      <c r="I497" s="135"/>
      <c r="J497" s="134">
        <f t="shared" si="325"/>
        <v>0</v>
      </c>
      <c r="K497" s="135"/>
      <c r="L497" s="134">
        <f t="shared" si="326"/>
        <v>0</v>
      </c>
      <c r="M497" s="135"/>
      <c r="N497" s="134">
        <f t="shared" si="327"/>
        <v>0</v>
      </c>
      <c r="O497" s="135"/>
      <c r="P497" s="134">
        <f t="shared" si="328"/>
        <v>0</v>
      </c>
      <c r="Q497" s="135"/>
      <c r="R497" s="23">
        <f t="shared" si="321"/>
        <v>0</v>
      </c>
      <c r="W497" s="29" t="s">
        <v>19</v>
      </c>
      <c r="X497" s="27"/>
      <c r="Y497" s="27"/>
      <c r="Z497" s="27"/>
      <c r="AA497" s="27"/>
      <c r="AB497" s="27"/>
      <c r="AC497" s="27"/>
      <c r="AD497" s="27"/>
      <c r="AE497" s="23">
        <f t="shared" si="329"/>
        <v>0</v>
      </c>
    </row>
    <row r="498" spans="2:34">
      <c r="B498" s="137" t="s">
        <v>20</v>
      </c>
      <c r="C498" s="137"/>
      <c r="D498" s="134">
        <f t="shared" si="322"/>
        <v>0</v>
      </c>
      <c r="E498" s="135"/>
      <c r="F498" s="134">
        <f t="shared" si="323"/>
        <v>0</v>
      </c>
      <c r="G498" s="135"/>
      <c r="H498" s="134">
        <f t="shared" si="324"/>
        <v>0</v>
      </c>
      <c r="I498" s="135"/>
      <c r="J498" s="134">
        <f t="shared" si="325"/>
        <v>0</v>
      </c>
      <c r="K498" s="135"/>
      <c r="L498" s="134">
        <f t="shared" si="326"/>
        <v>0</v>
      </c>
      <c r="M498" s="135"/>
      <c r="N498" s="134">
        <f t="shared" si="327"/>
        <v>0</v>
      </c>
      <c r="O498" s="135"/>
      <c r="P498" s="134">
        <f t="shared" si="328"/>
        <v>0</v>
      </c>
      <c r="Q498" s="135"/>
      <c r="R498" s="23">
        <f t="shared" si="321"/>
        <v>0</v>
      </c>
      <c r="W498" s="29" t="s">
        <v>20</v>
      </c>
      <c r="X498" s="27"/>
      <c r="Y498" s="27"/>
      <c r="Z498" s="27"/>
      <c r="AA498" s="27"/>
      <c r="AB498" s="27"/>
      <c r="AC498" s="27"/>
      <c r="AD498" s="27"/>
      <c r="AE498" s="23">
        <f t="shared" si="329"/>
        <v>0</v>
      </c>
    </row>
    <row r="499" spans="2:34">
      <c r="B499" s="151" t="s">
        <v>21</v>
      </c>
      <c r="C499" s="152"/>
      <c r="D499" s="169">
        <f>+SUM(D500:E504)</f>
        <v>0</v>
      </c>
      <c r="E499" s="170"/>
      <c r="F499" s="169">
        <f>+SUM(F500:G504)</f>
        <v>0</v>
      </c>
      <c r="G499" s="170"/>
      <c r="H499" s="169">
        <f>+SUM(H500:I504)</f>
        <v>0</v>
      </c>
      <c r="I499" s="170"/>
      <c r="J499" s="169">
        <f>+SUM(J500:K504)</f>
        <v>0</v>
      </c>
      <c r="K499" s="170"/>
      <c r="L499" s="169">
        <f>+SUM(L500:M504)</f>
        <v>0</v>
      </c>
      <c r="M499" s="170"/>
      <c r="N499" s="169">
        <f>+SUM(N500:O504)</f>
        <v>0</v>
      </c>
      <c r="O499" s="170"/>
      <c r="P499" s="134">
        <f>+SUM(P500:Q504)</f>
        <v>0</v>
      </c>
      <c r="Q499" s="135"/>
      <c r="R499" s="23">
        <f t="shared" si="321"/>
        <v>0</v>
      </c>
      <c r="W499" s="36" t="s">
        <v>21</v>
      </c>
      <c r="X499" s="35"/>
      <c r="Y499" s="35"/>
      <c r="Z499" s="35"/>
      <c r="AA499" s="35"/>
      <c r="AB499" s="35"/>
      <c r="AC499" s="35"/>
      <c r="AD499" s="27"/>
      <c r="AE499" s="23">
        <f t="shared" si="329"/>
        <v>0</v>
      </c>
    </row>
    <row r="500" spans="2:34">
      <c r="B500" s="137" t="s">
        <v>22</v>
      </c>
      <c r="C500" s="137"/>
      <c r="D500" s="134">
        <f t="shared" ref="D500:D505" si="330">ROUND(X500*$C$460,0)</f>
        <v>0</v>
      </c>
      <c r="E500" s="135"/>
      <c r="F500" s="134">
        <f t="shared" ref="F500:F505" si="331">ROUND(Y500*$C$460,0)</f>
        <v>0</v>
      </c>
      <c r="G500" s="135"/>
      <c r="H500" s="134">
        <f t="shared" ref="H500:H505" si="332">ROUND(Z500*$C$460,0)</f>
        <v>0</v>
      </c>
      <c r="I500" s="135"/>
      <c r="J500" s="134">
        <f t="shared" ref="J500:J505" si="333">ROUND(AA500*$C$460,0)</f>
        <v>0</v>
      </c>
      <c r="K500" s="135"/>
      <c r="L500" s="134">
        <f t="shared" ref="L500:L505" si="334">ROUND(AB500*$C$460,0)</f>
        <v>0</v>
      </c>
      <c r="M500" s="135"/>
      <c r="N500" s="134">
        <f t="shared" ref="N500:N505" si="335">ROUND(AC500*$C$460,0)</f>
        <v>0</v>
      </c>
      <c r="O500" s="135"/>
      <c r="P500" s="134">
        <f t="shared" ref="P500:P505" si="336">ROUND(AD500*$C$460,0)</f>
        <v>0</v>
      </c>
      <c r="Q500" s="135"/>
      <c r="R500" s="23">
        <f t="shared" si="321"/>
        <v>0</v>
      </c>
      <c r="W500" s="29" t="s">
        <v>22</v>
      </c>
      <c r="X500" s="27"/>
      <c r="Y500" s="27"/>
      <c r="Z500" s="27"/>
      <c r="AA500" s="27"/>
      <c r="AB500" s="27"/>
      <c r="AC500" s="27"/>
      <c r="AD500" s="27"/>
      <c r="AE500" s="23">
        <f t="shared" si="329"/>
        <v>0</v>
      </c>
    </row>
    <row r="501" spans="2:34">
      <c r="B501" s="137" t="s">
        <v>23</v>
      </c>
      <c r="C501" s="137"/>
      <c r="D501" s="134">
        <f t="shared" si="330"/>
        <v>0</v>
      </c>
      <c r="E501" s="135"/>
      <c r="F501" s="134">
        <f t="shared" si="331"/>
        <v>0</v>
      </c>
      <c r="G501" s="135"/>
      <c r="H501" s="134">
        <f t="shared" si="332"/>
        <v>0</v>
      </c>
      <c r="I501" s="135"/>
      <c r="J501" s="134">
        <f t="shared" si="333"/>
        <v>0</v>
      </c>
      <c r="K501" s="135"/>
      <c r="L501" s="134">
        <f t="shared" si="334"/>
        <v>0</v>
      </c>
      <c r="M501" s="135"/>
      <c r="N501" s="134">
        <f t="shared" si="335"/>
        <v>0</v>
      </c>
      <c r="O501" s="135"/>
      <c r="P501" s="134">
        <f t="shared" si="336"/>
        <v>0</v>
      </c>
      <c r="Q501" s="135"/>
      <c r="R501" s="23">
        <f t="shared" si="321"/>
        <v>0</v>
      </c>
      <c r="W501" s="29" t="s">
        <v>23</v>
      </c>
      <c r="X501" s="27"/>
      <c r="Y501" s="27"/>
      <c r="Z501" s="27"/>
      <c r="AA501" s="27"/>
      <c r="AB501" s="27"/>
      <c r="AC501" s="27"/>
      <c r="AD501" s="27"/>
      <c r="AE501" s="23">
        <f t="shared" si="329"/>
        <v>0</v>
      </c>
    </row>
    <row r="502" spans="2:34">
      <c r="B502" s="133" t="s">
        <v>15</v>
      </c>
      <c r="C502" s="133"/>
      <c r="D502" s="134">
        <f t="shared" si="330"/>
        <v>0</v>
      </c>
      <c r="E502" s="135"/>
      <c r="F502" s="134">
        <f t="shared" si="331"/>
        <v>0</v>
      </c>
      <c r="G502" s="135"/>
      <c r="H502" s="134">
        <f t="shared" si="332"/>
        <v>0</v>
      </c>
      <c r="I502" s="135"/>
      <c r="J502" s="134">
        <f t="shared" si="333"/>
        <v>0</v>
      </c>
      <c r="K502" s="135"/>
      <c r="L502" s="134">
        <f t="shared" si="334"/>
        <v>0</v>
      </c>
      <c r="M502" s="135"/>
      <c r="N502" s="134">
        <f t="shared" si="335"/>
        <v>0</v>
      </c>
      <c r="O502" s="135"/>
      <c r="P502" s="134">
        <f t="shared" si="336"/>
        <v>0</v>
      </c>
      <c r="Q502" s="135"/>
      <c r="R502" s="23">
        <f t="shared" si="321"/>
        <v>0</v>
      </c>
      <c r="W502" s="26" t="s">
        <v>15</v>
      </c>
      <c r="X502" s="27"/>
      <c r="Y502" s="27"/>
      <c r="Z502" s="27"/>
      <c r="AA502" s="27"/>
      <c r="AB502" s="27"/>
      <c r="AC502" s="27"/>
      <c r="AD502" s="27"/>
      <c r="AE502" s="23">
        <f t="shared" si="329"/>
        <v>0</v>
      </c>
    </row>
    <row r="503" spans="2:34">
      <c r="B503" s="137" t="s">
        <v>19</v>
      </c>
      <c r="C503" s="137"/>
      <c r="D503" s="134">
        <f t="shared" si="330"/>
        <v>0</v>
      </c>
      <c r="E503" s="135"/>
      <c r="F503" s="134">
        <f t="shared" si="331"/>
        <v>0</v>
      </c>
      <c r="G503" s="135"/>
      <c r="H503" s="134">
        <f t="shared" si="332"/>
        <v>0</v>
      </c>
      <c r="I503" s="135"/>
      <c r="J503" s="134">
        <f t="shared" si="333"/>
        <v>0</v>
      </c>
      <c r="K503" s="135"/>
      <c r="L503" s="134">
        <f t="shared" si="334"/>
        <v>0</v>
      </c>
      <c r="M503" s="135"/>
      <c r="N503" s="134">
        <f t="shared" si="335"/>
        <v>0</v>
      </c>
      <c r="O503" s="135"/>
      <c r="P503" s="134">
        <f t="shared" si="336"/>
        <v>0</v>
      </c>
      <c r="Q503" s="135"/>
      <c r="R503" s="23">
        <f t="shared" si="321"/>
        <v>0</v>
      </c>
      <c r="W503" s="29" t="s">
        <v>19</v>
      </c>
      <c r="X503" s="27"/>
      <c r="Y503" s="27"/>
      <c r="Z503" s="27"/>
      <c r="AA503" s="27"/>
      <c r="AB503" s="27"/>
      <c r="AC503" s="27"/>
      <c r="AD503" s="27"/>
      <c r="AE503" s="23">
        <f t="shared" si="329"/>
        <v>0</v>
      </c>
    </row>
    <row r="504" spans="2:34" ht="13.5" customHeight="1">
      <c r="B504" s="133" t="s">
        <v>20</v>
      </c>
      <c r="C504" s="133"/>
      <c r="D504" s="134">
        <f t="shared" si="330"/>
        <v>0</v>
      </c>
      <c r="E504" s="135"/>
      <c r="F504" s="134">
        <f t="shared" si="331"/>
        <v>0</v>
      </c>
      <c r="G504" s="135"/>
      <c r="H504" s="134">
        <f t="shared" si="332"/>
        <v>0</v>
      </c>
      <c r="I504" s="135"/>
      <c r="J504" s="134">
        <f t="shared" si="333"/>
        <v>0</v>
      </c>
      <c r="K504" s="135"/>
      <c r="L504" s="134">
        <f t="shared" si="334"/>
        <v>0</v>
      </c>
      <c r="M504" s="135"/>
      <c r="N504" s="134">
        <f t="shared" si="335"/>
        <v>0</v>
      </c>
      <c r="O504" s="135"/>
      <c r="P504" s="134">
        <f t="shared" si="336"/>
        <v>0</v>
      </c>
      <c r="Q504" s="135"/>
      <c r="R504" s="23">
        <f t="shared" si="321"/>
        <v>0</v>
      </c>
      <c r="W504" s="26" t="s">
        <v>20</v>
      </c>
      <c r="X504" s="27"/>
      <c r="Y504" s="27"/>
      <c r="Z504" s="27"/>
      <c r="AA504" s="27"/>
      <c r="AB504" s="27"/>
      <c r="AC504" s="27"/>
      <c r="AD504" s="27"/>
      <c r="AE504" s="23">
        <f t="shared" si="329"/>
        <v>0</v>
      </c>
    </row>
    <row r="505" spans="2:34">
      <c r="B505" s="153" t="s">
        <v>24</v>
      </c>
      <c r="C505" s="154"/>
      <c r="D505" s="134">
        <f t="shared" si="330"/>
        <v>0</v>
      </c>
      <c r="E505" s="135"/>
      <c r="F505" s="134">
        <f t="shared" si="331"/>
        <v>0</v>
      </c>
      <c r="G505" s="135"/>
      <c r="H505" s="134">
        <f t="shared" si="332"/>
        <v>0</v>
      </c>
      <c r="I505" s="135"/>
      <c r="J505" s="134">
        <f t="shared" si="333"/>
        <v>0</v>
      </c>
      <c r="K505" s="135"/>
      <c r="L505" s="134">
        <f t="shared" si="334"/>
        <v>0</v>
      </c>
      <c r="M505" s="135"/>
      <c r="N505" s="134">
        <f t="shared" si="335"/>
        <v>0</v>
      </c>
      <c r="O505" s="135"/>
      <c r="P505" s="134">
        <f t="shared" si="336"/>
        <v>0</v>
      </c>
      <c r="Q505" s="135"/>
      <c r="R505" s="23">
        <f t="shared" si="321"/>
        <v>0</v>
      </c>
      <c r="W505" s="38" t="s">
        <v>24</v>
      </c>
      <c r="X505" s="27"/>
      <c r="Y505" s="27"/>
      <c r="Z505" s="27"/>
      <c r="AA505" s="27"/>
      <c r="AB505" s="27"/>
      <c r="AC505" s="27"/>
      <c r="AD505" s="27"/>
      <c r="AE505" s="23">
        <f t="shared" si="329"/>
        <v>0</v>
      </c>
    </row>
    <row r="506" spans="2:34">
      <c r="B506" s="156" t="s">
        <v>34</v>
      </c>
      <c r="C506" s="156"/>
      <c r="D506" s="169">
        <f>+D489+D499+D505</f>
        <v>0</v>
      </c>
      <c r="E506" s="170"/>
      <c r="F506" s="169">
        <f>+F489+F499+F505</f>
        <v>0</v>
      </c>
      <c r="G506" s="170"/>
      <c r="H506" s="169">
        <f>+H489+H499+H505</f>
        <v>0</v>
      </c>
      <c r="I506" s="170"/>
      <c r="J506" s="169">
        <f>+J489+J499+J505</f>
        <v>0</v>
      </c>
      <c r="K506" s="170"/>
      <c r="L506" s="169">
        <f>+L489+L499+L505</f>
        <v>0</v>
      </c>
      <c r="M506" s="170"/>
      <c r="N506" s="169">
        <f>+N489+N499+N505</f>
        <v>0</v>
      </c>
      <c r="O506" s="170"/>
      <c r="P506" s="134">
        <f>+P489+P499+P505</f>
        <v>0</v>
      </c>
      <c r="Q506" s="135"/>
      <c r="R506" s="23">
        <f t="shared" si="321"/>
        <v>0</v>
      </c>
      <c r="W506" s="37" t="s">
        <v>34</v>
      </c>
      <c r="X506" s="83">
        <f t="shared" ref="X506:AD506" si="337">+X489+X499+X505</f>
        <v>0</v>
      </c>
      <c r="Y506" s="83">
        <f t="shared" si="337"/>
        <v>0</v>
      </c>
      <c r="Z506" s="83">
        <f t="shared" si="337"/>
        <v>0</v>
      </c>
      <c r="AA506" s="83">
        <f t="shared" si="337"/>
        <v>0</v>
      </c>
      <c r="AB506" s="83">
        <f t="shared" si="337"/>
        <v>0</v>
      </c>
      <c r="AC506" s="83">
        <f t="shared" si="337"/>
        <v>0</v>
      </c>
      <c r="AD506" s="83">
        <f t="shared" si="337"/>
        <v>0</v>
      </c>
      <c r="AE506" s="23">
        <f t="shared" si="329"/>
        <v>0</v>
      </c>
    </row>
    <row r="507" spans="2:34">
      <c r="U507" s="21">
        <f>+P480-R506</f>
        <v>0</v>
      </c>
    </row>
    <row r="509" spans="2:34">
      <c r="B509" s="2">
        <v>10</v>
      </c>
    </row>
    <row r="510" spans="2:34">
      <c r="B510" s="185" t="str">
        <f>"【"&amp;入力・チェックシート!B25&amp;"】"</f>
        <v>【】</v>
      </c>
      <c r="C510" s="185"/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</row>
    <row r="511" spans="2:34">
      <c r="C511" s="61">
        <f>+入力・チェックシート!C25</f>
        <v>0</v>
      </c>
      <c r="W511" s="2" t="s">
        <v>4</v>
      </c>
    </row>
    <row r="512" spans="2:34" ht="16.5">
      <c r="B512" s="4" t="s">
        <v>4</v>
      </c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1" t="s">
        <v>0</v>
      </c>
      <c r="R512" s="6"/>
      <c r="W512" s="74"/>
      <c r="X512" s="201" t="s">
        <v>120</v>
      </c>
      <c r="Y512" s="202"/>
      <c r="Z512" s="202"/>
      <c r="AA512" s="203"/>
      <c r="AB512" s="201" t="s">
        <v>121</v>
      </c>
      <c r="AC512" s="202"/>
      <c r="AD512" s="202"/>
      <c r="AE512" s="203"/>
      <c r="AF512" s="75"/>
      <c r="AG512" s="75"/>
      <c r="AH512" s="6"/>
    </row>
    <row r="513" spans="2:34" ht="45" customHeight="1">
      <c r="B513" s="130" t="s">
        <v>5</v>
      </c>
      <c r="C513" s="130"/>
      <c r="D513" s="136" t="s">
        <v>6</v>
      </c>
      <c r="E513" s="129"/>
      <c r="F513" s="136" t="s">
        <v>35</v>
      </c>
      <c r="G513" s="129"/>
      <c r="H513" s="136" t="s">
        <v>7</v>
      </c>
      <c r="I513" s="129"/>
      <c r="J513" s="136" t="s">
        <v>36</v>
      </c>
      <c r="K513" s="129"/>
      <c r="L513" s="136" t="s">
        <v>8</v>
      </c>
      <c r="M513" s="129"/>
      <c r="N513" s="129" t="s">
        <v>9</v>
      </c>
      <c r="O513" s="130"/>
      <c r="P513" s="131" t="s">
        <v>10</v>
      </c>
      <c r="Q513" s="132"/>
      <c r="R513" s="7"/>
      <c r="W513" s="24" t="s">
        <v>5</v>
      </c>
      <c r="X513" s="28" t="s">
        <v>6</v>
      </c>
      <c r="Y513" s="28" t="s">
        <v>35</v>
      </c>
      <c r="Z513" s="28" t="s">
        <v>7</v>
      </c>
      <c r="AA513" s="28" t="s">
        <v>36</v>
      </c>
      <c r="AB513" s="28" t="s">
        <v>116</v>
      </c>
      <c r="AC513" s="28" t="s">
        <v>117</v>
      </c>
      <c r="AD513" s="28" t="s">
        <v>118</v>
      </c>
      <c r="AE513" s="28" t="s">
        <v>119</v>
      </c>
      <c r="AF513" s="24" t="s">
        <v>122</v>
      </c>
      <c r="AG513" s="25" t="s">
        <v>10</v>
      </c>
      <c r="AH513" s="7"/>
    </row>
    <row r="514" spans="2:34">
      <c r="B514" s="133" t="s">
        <v>11</v>
      </c>
      <c r="C514" s="133"/>
      <c r="D514" s="134">
        <f>+SUM(D515:E523)</f>
        <v>0</v>
      </c>
      <c r="E514" s="135"/>
      <c r="F514" s="134">
        <f>+SUM(F515:G523)</f>
        <v>0</v>
      </c>
      <c r="G514" s="135"/>
      <c r="H514" s="134">
        <f>+SUM(H515:I523)</f>
        <v>0</v>
      </c>
      <c r="I514" s="135"/>
      <c r="J514" s="134">
        <f>+D514+F514-H514</f>
        <v>0</v>
      </c>
      <c r="K514" s="135"/>
      <c r="L514" s="134">
        <f>+SUM(L515:M523)</f>
        <v>0</v>
      </c>
      <c r="M514" s="135"/>
      <c r="N514" s="134">
        <f>+SUM(N515:O523)</f>
        <v>0</v>
      </c>
      <c r="O514" s="135"/>
      <c r="P514" s="134">
        <f>+J514-L514</f>
        <v>0</v>
      </c>
      <c r="Q514" s="135"/>
      <c r="R514" s="7"/>
      <c r="W514" s="26" t="s">
        <v>11</v>
      </c>
      <c r="X514" s="27">
        <f>SUM(X515:X523)</f>
        <v>0</v>
      </c>
      <c r="Y514" s="27">
        <f>SUM(Y515:Y523)</f>
        <v>0</v>
      </c>
      <c r="Z514" s="27">
        <f>SUM(Z515:Z523)</f>
        <v>0</v>
      </c>
      <c r="AA514" s="27">
        <f>+X514+Y514-Z514</f>
        <v>0</v>
      </c>
      <c r="AB514" s="27">
        <f>SUM(AB515:AB523)</f>
        <v>0</v>
      </c>
      <c r="AC514" s="27">
        <f>SUM(AC515:AC523)</f>
        <v>0</v>
      </c>
      <c r="AD514" s="27">
        <f>SUM(AD515:AD523)</f>
        <v>0</v>
      </c>
      <c r="AE514" s="27">
        <f>AB514+AC514-AD514</f>
        <v>0</v>
      </c>
      <c r="AF514" s="27">
        <f t="shared" ref="AF514:AF531" si="338">+AC514</f>
        <v>0</v>
      </c>
      <c r="AG514" s="77">
        <f>+AA514-AE514</f>
        <v>0</v>
      </c>
      <c r="AH514" s="7"/>
    </row>
    <row r="515" spans="2:34">
      <c r="B515" s="133" t="s">
        <v>12</v>
      </c>
      <c r="C515" s="133"/>
      <c r="D515" s="134">
        <f t="shared" ref="D515:D523" si="339">ROUND(X515*$C$511,0)</f>
        <v>0</v>
      </c>
      <c r="E515" s="135"/>
      <c r="F515" s="134">
        <f t="shared" ref="F515:F523" si="340">ROUND(Y515*$C$511,0)</f>
        <v>0</v>
      </c>
      <c r="G515" s="135"/>
      <c r="H515" s="134">
        <f t="shared" ref="H515:H523" si="341">ROUND(Z515*$C$511,0)</f>
        <v>0</v>
      </c>
      <c r="I515" s="135"/>
      <c r="J515" s="134">
        <f t="shared" ref="J515:J530" si="342">+D515+F515-H515</f>
        <v>0</v>
      </c>
      <c r="K515" s="135"/>
      <c r="L515" s="134">
        <f t="shared" ref="L515:L523" si="343">ROUND(AE515*$C$511,0)</f>
        <v>0</v>
      </c>
      <c r="M515" s="135"/>
      <c r="N515" s="134">
        <f t="shared" ref="N515:N523" si="344">ROUND(AF515*$C$511,0)</f>
        <v>0</v>
      </c>
      <c r="O515" s="135"/>
      <c r="P515" s="134">
        <f>+J515-L515</f>
        <v>0</v>
      </c>
      <c r="Q515" s="135"/>
      <c r="R515" s="7"/>
      <c r="W515" s="26" t="s">
        <v>12</v>
      </c>
      <c r="X515" s="76"/>
      <c r="Y515" s="76"/>
      <c r="Z515" s="76"/>
      <c r="AA515" s="27">
        <f t="shared" ref="AA515:AA529" si="345">+X515+Y515-Z515</f>
        <v>0</v>
      </c>
      <c r="AB515" s="76"/>
      <c r="AC515" s="76"/>
      <c r="AD515" s="76"/>
      <c r="AE515" s="27">
        <f t="shared" ref="AE515:AE530" si="346">AB515+AC515-AD515</f>
        <v>0</v>
      </c>
      <c r="AF515" s="27">
        <f>+AC515</f>
        <v>0</v>
      </c>
      <c r="AG515" s="77">
        <f t="shared" ref="AG515:AG530" si="347">+AA515-AE515</f>
        <v>0</v>
      </c>
      <c r="AH515" s="7"/>
    </row>
    <row r="516" spans="2:34">
      <c r="B516" s="137" t="s">
        <v>13</v>
      </c>
      <c r="C516" s="137"/>
      <c r="D516" s="134">
        <f t="shared" si="339"/>
        <v>0</v>
      </c>
      <c r="E516" s="135"/>
      <c r="F516" s="134">
        <f t="shared" si="340"/>
        <v>0</v>
      </c>
      <c r="G516" s="135"/>
      <c r="H516" s="134">
        <f t="shared" si="341"/>
        <v>0</v>
      </c>
      <c r="I516" s="135"/>
      <c r="J516" s="134">
        <f t="shared" si="342"/>
        <v>0</v>
      </c>
      <c r="K516" s="135"/>
      <c r="L516" s="134">
        <f t="shared" si="343"/>
        <v>0</v>
      </c>
      <c r="M516" s="135"/>
      <c r="N516" s="134">
        <f t="shared" si="344"/>
        <v>0</v>
      </c>
      <c r="O516" s="135"/>
      <c r="P516" s="134">
        <f t="shared" ref="P516:P530" si="348">+J516-L516</f>
        <v>0</v>
      </c>
      <c r="Q516" s="135"/>
      <c r="R516" s="7"/>
      <c r="W516" s="29" t="s">
        <v>13</v>
      </c>
      <c r="X516" s="76"/>
      <c r="Y516" s="76"/>
      <c r="Z516" s="76"/>
      <c r="AA516" s="27">
        <f t="shared" si="345"/>
        <v>0</v>
      </c>
      <c r="AB516" s="76"/>
      <c r="AC516" s="76"/>
      <c r="AD516" s="76"/>
      <c r="AE516" s="27">
        <f t="shared" si="346"/>
        <v>0</v>
      </c>
      <c r="AF516" s="27">
        <f t="shared" si="338"/>
        <v>0</v>
      </c>
      <c r="AG516" s="77">
        <f t="shared" si="347"/>
        <v>0</v>
      </c>
      <c r="AH516" s="7"/>
    </row>
    <row r="517" spans="2:34">
      <c r="B517" s="137" t="s">
        <v>14</v>
      </c>
      <c r="C517" s="137"/>
      <c r="D517" s="134">
        <f t="shared" si="339"/>
        <v>0</v>
      </c>
      <c r="E517" s="135"/>
      <c r="F517" s="134">
        <f t="shared" si="340"/>
        <v>0</v>
      </c>
      <c r="G517" s="135"/>
      <c r="H517" s="134">
        <f t="shared" si="341"/>
        <v>0</v>
      </c>
      <c r="I517" s="135"/>
      <c r="J517" s="134">
        <f t="shared" si="342"/>
        <v>0</v>
      </c>
      <c r="K517" s="135"/>
      <c r="L517" s="134">
        <f t="shared" si="343"/>
        <v>0</v>
      </c>
      <c r="M517" s="135"/>
      <c r="N517" s="134">
        <f t="shared" si="344"/>
        <v>0</v>
      </c>
      <c r="O517" s="135"/>
      <c r="P517" s="134">
        <f t="shared" si="348"/>
        <v>0</v>
      </c>
      <c r="Q517" s="135"/>
      <c r="R517" s="7"/>
      <c r="W517" s="29" t="s">
        <v>14</v>
      </c>
      <c r="X517" s="76"/>
      <c r="Y517" s="76"/>
      <c r="Z517" s="76"/>
      <c r="AA517" s="27">
        <f t="shared" si="345"/>
        <v>0</v>
      </c>
      <c r="AB517" s="76"/>
      <c r="AC517" s="76"/>
      <c r="AD517" s="76"/>
      <c r="AE517" s="27">
        <f t="shared" si="346"/>
        <v>0</v>
      </c>
      <c r="AF517" s="27">
        <f t="shared" si="338"/>
        <v>0</v>
      </c>
      <c r="AG517" s="77">
        <f t="shared" si="347"/>
        <v>0</v>
      </c>
      <c r="AH517" s="7"/>
    </row>
    <row r="518" spans="2:34">
      <c r="B518" s="133" t="s">
        <v>15</v>
      </c>
      <c r="C518" s="133"/>
      <c r="D518" s="134">
        <f t="shared" si="339"/>
        <v>0</v>
      </c>
      <c r="E518" s="135"/>
      <c r="F518" s="134">
        <f t="shared" si="340"/>
        <v>0</v>
      </c>
      <c r="G518" s="135"/>
      <c r="H518" s="134">
        <f t="shared" si="341"/>
        <v>0</v>
      </c>
      <c r="I518" s="135"/>
      <c r="J518" s="134">
        <f t="shared" si="342"/>
        <v>0</v>
      </c>
      <c r="K518" s="135"/>
      <c r="L518" s="134">
        <f t="shared" si="343"/>
        <v>0</v>
      </c>
      <c r="M518" s="135"/>
      <c r="N518" s="134">
        <f t="shared" si="344"/>
        <v>0</v>
      </c>
      <c r="O518" s="135"/>
      <c r="P518" s="134">
        <f t="shared" si="348"/>
        <v>0</v>
      </c>
      <c r="Q518" s="135"/>
      <c r="R518" s="7"/>
      <c r="W518" s="26" t="s">
        <v>15</v>
      </c>
      <c r="X518" s="76"/>
      <c r="Y518" s="76"/>
      <c r="Z518" s="76"/>
      <c r="AA518" s="27">
        <f t="shared" si="345"/>
        <v>0</v>
      </c>
      <c r="AB518" s="76"/>
      <c r="AC518" s="76"/>
      <c r="AD518" s="76"/>
      <c r="AE518" s="27">
        <f t="shared" si="346"/>
        <v>0</v>
      </c>
      <c r="AF518" s="27">
        <f t="shared" si="338"/>
        <v>0</v>
      </c>
      <c r="AG518" s="77">
        <f t="shared" si="347"/>
        <v>0</v>
      </c>
      <c r="AH518" s="7"/>
    </row>
    <row r="519" spans="2:34">
      <c r="B519" s="141" t="s">
        <v>16</v>
      </c>
      <c r="C519" s="141"/>
      <c r="D519" s="134">
        <f t="shared" si="339"/>
        <v>0</v>
      </c>
      <c r="E519" s="135"/>
      <c r="F519" s="134">
        <f t="shared" si="340"/>
        <v>0</v>
      </c>
      <c r="G519" s="135"/>
      <c r="H519" s="134">
        <f t="shared" si="341"/>
        <v>0</v>
      </c>
      <c r="I519" s="135"/>
      <c r="J519" s="134">
        <f t="shared" si="342"/>
        <v>0</v>
      </c>
      <c r="K519" s="135"/>
      <c r="L519" s="134">
        <f t="shared" si="343"/>
        <v>0</v>
      </c>
      <c r="M519" s="135"/>
      <c r="N519" s="134">
        <f t="shared" si="344"/>
        <v>0</v>
      </c>
      <c r="O519" s="135"/>
      <c r="P519" s="134">
        <f t="shared" si="348"/>
        <v>0</v>
      </c>
      <c r="Q519" s="135"/>
      <c r="R519" s="7"/>
      <c r="W519" s="31" t="s">
        <v>16</v>
      </c>
      <c r="X519" s="76"/>
      <c r="Y519" s="76"/>
      <c r="Z519" s="76"/>
      <c r="AA519" s="27">
        <f t="shared" si="345"/>
        <v>0</v>
      </c>
      <c r="AB519" s="76"/>
      <c r="AC519" s="76"/>
      <c r="AD519" s="76"/>
      <c r="AE519" s="27">
        <f t="shared" si="346"/>
        <v>0</v>
      </c>
      <c r="AF519" s="27">
        <f t="shared" si="338"/>
        <v>0</v>
      </c>
      <c r="AG519" s="77">
        <f t="shared" si="347"/>
        <v>0</v>
      </c>
      <c r="AH519" s="7"/>
    </row>
    <row r="520" spans="2:34">
      <c r="B520" s="140" t="s">
        <v>17</v>
      </c>
      <c r="C520" s="140"/>
      <c r="D520" s="134">
        <f t="shared" si="339"/>
        <v>0</v>
      </c>
      <c r="E520" s="135"/>
      <c r="F520" s="134">
        <f t="shared" si="340"/>
        <v>0</v>
      </c>
      <c r="G520" s="135"/>
      <c r="H520" s="134">
        <f t="shared" si="341"/>
        <v>0</v>
      </c>
      <c r="I520" s="135"/>
      <c r="J520" s="134">
        <f t="shared" si="342"/>
        <v>0</v>
      </c>
      <c r="K520" s="135"/>
      <c r="L520" s="134">
        <f t="shared" si="343"/>
        <v>0</v>
      </c>
      <c r="M520" s="135"/>
      <c r="N520" s="134">
        <f t="shared" si="344"/>
        <v>0</v>
      </c>
      <c r="O520" s="135"/>
      <c r="P520" s="134">
        <f t="shared" si="348"/>
        <v>0</v>
      </c>
      <c r="Q520" s="135"/>
      <c r="R520" s="7"/>
      <c r="W520" s="30" t="s">
        <v>17</v>
      </c>
      <c r="X520" s="76"/>
      <c r="Y520" s="76"/>
      <c r="Z520" s="76"/>
      <c r="AA520" s="27">
        <f t="shared" si="345"/>
        <v>0</v>
      </c>
      <c r="AB520" s="76"/>
      <c r="AC520" s="76"/>
      <c r="AD520" s="76"/>
      <c r="AE520" s="27">
        <f t="shared" si="346"/>
        <v>0</v>
      </c>
      <c r="AF520" s="27">
        <f t="shared" si="338"/>
        <v>0</v>
      </c>
      <c r="AG520" s="77">
        <f t="shared" si="347"/>
        <v>0</v>
      </c>
      <c r="AH520" s="7"/>
    </row>
    <row r="521" spans="2:34">
      <c r="B521" s="141" t="s">
        <v>18</v>
      </c>
      <c r="C521" s="141"/>
      <c r="D521" s="134">
        <f t="shared" si="339"/>
        <v>0</v>
      </c>
      <c r="E521" s="135"/>
      <c r="F521" s="134">
        <f t="shared" si="340"/>
        <v>0</v>
      </c>
      <c r="G521" s="135"/>
      <c r="H521" s="134">
        <f t="shared" si="341"/>
        <v>0</v>
      </c>
      <c r="I521" s="135"/>
      <c r="J521" s="134">
        <f t="shared" si="342"/>
        <v>0</v>
      </c>
      <c r="K521" s="135"/>
      <c r="L521" s="134">
        <f t="shared" si="343"/>
        <v>0</v>
      </c>
      <c r="M521" s="135"/>
      <c r="N521" s="134">
        <f t="shared" si="344"/>
        <v>0</v>
      </c>
      <c r="O521" s="135"/>
      <c r="P521" s="134">
        <f t="shared" si="348"/>
        <v>0</v>
      </c>
      <c r="Q521" s="135"/>
      <c r="R521" s="7"/>
      <c r="W521" s="31" t="s">
        <v>18</v>
      </c>
      <c r="X521" s="76"/>
      <c r="Y521" s="76"/>
      <c r="Z521" s="76"/>
      <c r="AA521" s="27">
        <f t="shared" si="345"/>
        <v>0</v>
      </c>
      <c r="AB521" s="76"/>
      <c r="AC521" s="76"/>
      <c r="AD521" s="76"/>
      <c r="AE521" s="27">
        <f t="shared" si="346"/>
        <v>0</v>
      </c>
      <c r="AF521" s="27">
        <f t="shared" si="338"/>
        <v>0</v>
      </c>
      <c r="AG521" s="77">
        <f t="shared" si="347"/>
        <v>0</v>
      </c>
      <c r="AH521" s="7"/>
    </row>
    <row r="522" spans="2:34">
      <c r="B522" s="137" t="s">
        <v>19</v>
      </c>
      <c r="C522" s="137"/>
      <c r="D522" s="134">
        <f t="shared" si="339"/>
        <v>0</v>
      </c>
      <c r="E522" s="135"/>
      <c r="F522" s="134">
        <f t="shared" si="340"/>
        <v>0</v>
      </c>
      <c r="G522" s="135"/>
      <c r="H522" s="134">
        <f t="shared" si="341"/>
        <v>0</v>
      </c>
      <c r="I522" s="135"/>
      <c r="J522" s="134">
        <f t="shared" si="342"/>
        <v>0</v>
      </c>
      <c r="K522" s="135"/>
      <c r="L522" s="134">
        <f t="shared" si="343"/>
        <v>0</v>
      </c>
      <c r="M522" s="135"/>
      <c r="N522" s="134">
        <f t="shared" si="344"/>
        <v>0</v>
      </c>
      <c r="O522" s="135"/>
      <c r="P522" s="134">
        <f t="shared" si="348"/>
        <v>0</v>
      </c>
      <c r="Q522" s="135"/>
      <c r="R522" s="7"/>
      <c r="W522" s="29" t="s">
        <v>19</v>
      </c>
      <c r="X522" s="76"/>
      <c r="Y522" s="76"/>
      <c r="Z522" s="76"/>
      <c r="AA522" s="27">
        <f t="shared" si="345"/>
        <v>0</v>
      </c>
      <c r="AB522" s="76"/>
      <c r="AC522" s="76"/>
      <c r="AD522" s="76"/>
      <c r="AE522" s="27">
        <f t="shared" si="346"/>
        <v>0</v>
      </c>
      <c r="AF522" s="27">
        <f t="shared" si="338"/>
        <v>0</v>
      </c>
      <c r="AG522" s="77">
        <f t="shared" si="347"/>
        <v>0</v>
      </c>
      <c r="AH522" s="7"/>
    </row>
    <row r="523" spans="2:34">
      <c r="B523" s="137" t="s">
        <v>20</v>
      </c>
      <c r="C523" s="137"/>
      <c r="D523" s="134">
        <f t="shared" si="339"/>
        <v>0</v>
      </c>
      <c r="E523" s="135"/>
      <c r="F523" s="134">
        <f t="shared" si="340"/>
        <v>0</v>
      </c>
      <c r="G523" s="135"/>
      <c r="H523" s="134">
        <f t="shared" si="341"/>
        <v>0</v>
      </c>
      <c r="I523" s="135"/>
      <c r="J523" s="134">
        <f t="shared" si="342"/>
        <v>0</v>
      </c>
      <c r="K523" s="135"/>
      <c r="L523" s="134">
        <f t="shared" si="343"/>
        <v>0</v>
      </c>
      <c r="M523" s="135"/>
      <c r="N523" s="134">
        <f t="shared" si="344"/>
        <v>0</v>
      </c>
      <c r="O523" s="135"/>
      <c r="P523" s="134">
        <f t="shared" si="348"/>
        <v>0</v>
      </c>
      <c r="Q523" s="135"/>
      <c r="R523" s="7"/>
      <c r="W523" s="29" t="s">
        <v>20</v>
      </c>
      <c r="X523" s="76"/>
      <c r="Y523" s="76"/>
      <c r="Z523" s="76"/>
      <c r="AA523" s="27">
        <f t="shared" si="345"/>
        <v>0</v>
      </c>
      <c r="AB523" s="76"/>
      <c r="AC523" s="76"/>
      <c r="AD523" s="76"/>
      <c r="AE523" s="27">
        <f t="shared" si="346"/>
        <v>0</v>
      </c>
      <c r="AF523" s="27">
        <f t="shared" si="338"/>
        <v>0</v>
      </c>
      <c r="AG523" s="77">
        <f t="shared" si="347"/>
        <v>0</v>
      </c>
      <c r="AH523" s="7"/>
    </row>
    <row r="524" spans="2:34">
      <c r="B524" s="142" t="s">
        <v>21</v>
      </c>
      <c r="C524" s="142"/>
      <c r="D524" s="134">
        <f>+SUM(D525:E529)</f>
        <v>0</v>
      </c>
      <c r="E524" s="135"/>
      <c r="F524" s="134">
        <f>+SUM(F525:G529)</f>
        <v>0</v>
      </c>
      <c r="G524" s="135"/>
      <c r="H524" s="134">
        <f>+SUM(H525:I529)</f>
        <v>0</v>
      </c>
      <c r="I524" s="135"/>
      <c r="J524" s="134">
        <f t="shared" si="342"/>
        <v>0</v>
      </c>
      <c r="K524" s="135"/>
      <c r="L524" s="134">
        <f>+SUM(L525:M529)</f>
        <v>0</v>
      </c>
      <c r="M524" s="135"/>
      <c r="N524" s="134">
        <f>+SUM(N525:O529)</f>
        <v>0</v>
      </c>
      <c r="O524" s="135"/>
      <c r="P524" s="134">
        <f t="shared" si="348"/>
        <v>0</v>
      </c>
      <c r="Q524" s="135"/>
      <c r="R524" s="7"/>
      <c r="W524" s="32" t="s">
        <v>21</v>
      </c>
      <c r="X524" s="27">
        <f>SUM(X525:X529)</f>
        <v>0</v>
      </c>
      <c r="Y524" s="27">
        <f>SUM(Y525:Y529)</f>
        <v>0</v>
      </c>
      <c r="Z524" s="27">
        <f>SUM(Z525:Z529)</f>
        <v>0</v>
      </c>
      <c r="AA524" s="27">
        <f t="shared" si="345"/>
        <v>0</v>
      </c>
      <c r="AB524" s="27">
        <f>SUM(AB525:AB529)</f>
        <v>0</v>
      </c>
      <c r="AC524" s="27">
        <f>SUM(AC525:AC529)</f>
        <v>0</v>
      </c>
      <c r="AD524" s="27">
        <f>SUM(AD525:AD529)</f>
        <v>0</v>
      </c>
      <c r="AE524" s="27">
        <f t="shared" si="346"/>
        <v>0</v>
      </c>
      <c r="AF524" s="27">
        <f t="shared" si="338"/>
        <v>0</v>
      </c>
      <c r="AG524" s="77">
        <f t="shared" si="347"/>
        <v>0</v>
      </c>
      <c r="AH524" s="7"/>
    </row>
    <row r="525" spans="2:34">
      <c r="B525" s="133" t="s">
        <v>22</v>
      </c>
      <c r="C525" s="133"/>
      <c r="D525" s="134">
        <f t="shared" ref="D525:D530" si="349">ROUND(X525*$C$511,0)</f>
        <v>0</v>
      </c>
      <c r="E525" s="135"/>
      <c r="F525" s="134">
        <f t="shared" ref="F525:F530" si="350">ROUND(Y525*$C$511,0)</f>
        <v>0</v>
      </c>
      <c r="G525" s="135"/>
      <c r="H525" s="134">
        <f t="shared" ref="H525:H530" si="351">ROUND(Z525*$C$511,0)</f>
        <v>0</v>
      </c>
      <c r="I525" s="135"/>
      <c r="J525" s="134">
        <f t="shared" si="342"/>
        <v>0</v>
      </c>
      <c r="K525" s="135"/>
      <c r="L525" s="134">
        <f t="shared" ref="L525:L530" si="352">ROUND(AE525*$C$511,0)</f>
        <v>0</v>
      </c>
      <c r="M525" s="135"/>
      <c r="N525" s="134">
        <f t="shared" ref="N525:N530" si="353">ROUND(AF525*$C$511,0)</f>
        <v>0</v>
      </c>
      <c r="O525" s="135"/>
      <c r="P525" s="134">
        <f t="shared" si="348"/>
        <v>0</v>
      </c>
      <c r="Q525" s="135"/>
      <c r="R525" s="7"/>
      <c r="W525" s="26" t="s">
        <v>22</v>
      </c>
      <c r="X525" s="76"/>
      <c r="Y525" s="76"/>
      <c r="Z525" s="76"/>
      <c r="AA525" s="27">
        <f t="shared" si="345"/>
        <v>0</v>
      </c>
      <c r="AB525" s="76"/>
      <c r="AC525" s="76"/>
      <c r="AD525" s="76"/>
      <c r="AE525" s="27">
        <f t="shared" si="346"/>
        <v>0</v>
      </c>
      <c r="AF525" s="27">
        <f t="shared" si="338"/>
        <v>0</v>
      </c>
      <c r="AG525" s="77">
        <f t="shared" si="347"/>
        <v>0</v>
      </c>
      <c r="AH525" s="7"/>
    </row>
    <row r="526" spans="2:34">
      <c r="B526" s="137" t="s">
        <v>23</v>
      </c>
      <c r="C526" s="137"/>
      <c r="D526" s="134">
        <f t="shared" si="349"/>
        <v>0</v>
      </c>
      <c r="E526" s="135"/>
      <c r="F526" s="134">
        <f t="shared" si="350"/>
        <v>0</v>
      </c>
      <c r="G526" s="135"/>
      <c r="H526" s="134">
        <f t="shared" si="351"/>
        <v>0</v>
      </c>
      <c r="I526" s="135"/>
      <c r="J526" s="134">
        <f t="shared" si="342"/>
        <v>0</v>
      </c>
      <c r="K526" s="135"/>
      <c r="L526" s="134">
        <f t="shared" si="352"/>
        <v>0</v>
      </c>
      <c r="M526" s="135"/>
      <c r="N526" s="134">
        <f t="shared" si="353"/>
        <v>0</v>
      </c>
      <c r="O526" s="135"/>
      <c r="P526" s="134">
        <f t="shared" si="348"/>
        <v>0</v>
      </c>
      <c r="Q526" s="135"/>
      <c r="R526" s="7"/>
      <c r="W526" s="29" t="s">
        <v>23</v>
      </c>
      <c r="X526" s="76"/>
      <c r="Y526" s="76"/>
      <c r="Z526" s="76"/>
      <c r="AA526" s="27">
        <f t="shared" si="345"/>
        <v>0</v>
      </c>
      <c r="AB526" s="76"/>
      <c r="AC526" s="76"/>
      <c r="AD526" s="76"/>
      <c r="AE526" s="27">
        <f t="shared" si="346"/>
        <v>0</v>
      </c>
      <c r="AF526" s="27">
        <f t="shared" si="338"/>
        <v>0</v>
      </c>
      <c r="AG526" s="77">
        <f t="shared" si="347"/>
        <v>0</v>
      </c>
      <c r="AH526" s="7"/>
    </row>
    <row r="527" spans="2:34">
      <c r="B527" s="133" t="s">
        <v>15</v>
      </c>
      <c r="C527" s="133"/>
      <c r="D527" s="134">
        <f t="shared" si="349"/>
        <v>0</v>
      </c>
      <c r="E527" s="135"/>
      <c r="F527" s="134">
        <f t="shared" si="350"/>
        <v>0</v>
      </c>
      <c r="G527" s="135"/>
      <c r="H527" s="134">
        <f t="shared" si="351"/>
        <v>0</v>
      </c>
      <c r="I527" s="135"/>
      <c r="J527" s="134">
        <f t="shared" si="342"/>
        <v>0</v>
      </c>
      <c r="K527" s="135"/>
      <c r="L527" s="134">
        <f t="shared" si="352"/>
        <v>0</v>
      </c>
      <c r="M527" s="135"/>
      <c r="N527" s="134">
        <f t="shared" si="353"/>
        <v>0</v>
      </c>
      <c r="O527" s="135"/>
      <c r="P527" s="134">
        <f t="shared" si="348"/>
        <v>0</v>
      </c>
      <c r="Q527" s="135"/>
      <c r="R527" s="7"/>
      <c r="W527" s="26" t="s">
        <v>15</v>
      </c>
      <c r="X527" s="76"/>
      <c r="Y527" s="76"/>
      <c r="Z527" s="76"/>
      <c r="AA527" s="27">
        <f t="shared" si="345"/>
        <v>0</v>
      </c>
      <c r="AB527" s="76"/>
      <c r="AC527" s="76"/>
      <c r="AD527" s="76"/>
      <c r="AE527" s="27">
        <f t="shared" si="346"/>
        <v>0</v>
      </c>
      <c r="AF527" s="27">
        <f t="shared" si="338"/>
        <v>0</v>
      </c>
      <c r="AG527" s="77">
        <f t="shared" si="347"/>
        <v>0</v>
      </c>
      <c r="AH527" s="7"/>
    </row>
    <row r="528" spans="2:34">
      <c r="B528" s="133" t="s">
        <v>19</v>
      </c>
      <c r="C528" s="133"/>
      <c r="D528" s="134">
        <f t="shared" si="349"/>
        <v>0</v>
      </c>
      <c r="E528" s="135"/>
      <c r="F528" s="134">
        <f t="shared" si="350"/>
        <v>0</v>
      </c>
      <c r="G528" s="135"/>
      <c r="H528" s="134">
        <f t="shared" si="351"/>
        <v>0</v>
      </c>
      <c r="I528" s="135"/>
      <c r="J528" s="134">
        <f t="shared" si="342"/>
        <v>0</v>
      </c>
      <c r="K528" s="135"/>
      <c r="L528" s="134">
        <f t="shared" si="352"/>
        <v>0</v>
      </c>
      <c r="M528" s="135"/>
      <c r="N528" s="134">
        <f t="shared" si="353"/>
        <v>0</v>
      </c>
      <c r="O528" s="135"/>
      <c r="P528" s="134">
        <f t="shared" si="348"/>
        <v>0</v>
      </c>
      <c r="Q528" s="135"/>
      <c r="R528" s="7"/>
      <c r="W528" s="26" t="s">
        <v>19</v>
      </c>
      <c r="X528" s="76"/>
      <c r="Y528" s="76"/>
      <c r="Z528" s="76"/>
      <c r="AA528" s="27">
        <f t="shared" si="345"/>
        <v>0</v>
      </c>
      <c r="AB528" s="76"/>
      <c r="AC528" s="76"/>
      <c r="AD528" s="76"/>
      <c r="AE528" s="27">
        <f t="shared" si="346"/>
        <v>0</v>
      </c>
      <c r="AF528" s="27">
        <f t="shared" si="338"/>
        <v>0</v>
      </c>
      <c r="AG528" s="77">
        <f t="shared" si="347"/>
        <v>0</v>
      </c>
      <c r="AH528" s="7"/>
    </row>
    <row r="529" spans="2:34">
      <c r="B529" s="137" t="s">
        <v>20</v>
      </c>
      <c r="C529" s="137"/>
      <c r="D529" s="134">
        <f t="shared" si="349"/>
        <v>0</v>
      </c>
      <c r="E529" s="135"/>
      <c r="F529" s="134">
        <f t="shared" si="350"/>
        <v>0</v>
      </c>
      <c r="G529" s="135"/>
      <c r="H529" s="134">
        <f t="shared" si="351"/>
        <v>0</v>
      </c>
      <c r="I529" s="135"/>
      <c r="J529" s="134">
        <f t="shared" si="342"/>
        <v>0</v>
      </c>
      <c r="K529" s="135"/>
      <c r="L529" s="134">
        <f t="shared" si="352"/>
        <v>0</v>
      </c>
      <c r="M529" s="135"/>
      <c r="N529" s="134">
        <f t="shared" si="353"/>
        <v>0</v>
      </c>
      <c r="O529" s="135"/>
      <c r="P529" s="134">
        <f t="shared" si="348"/>
        <v>0</v>
      </c>
      <c r="Q529" s="135"/>
      <c r="R529" s="7"/>
      <c r="W529" s="29" t="s">
        <v>20</v>
      </c>
      <c r="X529" s="76"/>
      <c r="Y529" s="76"/>
      <c r="Z529" s="76"/>
      <c r="AA529" s="27">
        <f t="shared" si="345"/>
        <v>0</v>
      </c>
      <c r="AB529" s="76"/>
      <c r="AC529" s="76"/>
      <c r="AD529" s="76"/>
      <c r="AE529" s="27">
        <f t="shared" si="346"/>
        <v>0</v>
      </c>
      <c r="AF529" s="27">
        <f t="shared" si="338"/>
        <v>0</v>
      </c>
      <c r="AG529" s="77">
        <f t="shared" si="347"/>
        <v>0</v>
      </c>
      <c r="AH529" s="7"/>
    </row>
    <row r="530" spans="2:34">
      <c r="B530" s="133" t="s">
        <v>24</v>
      </c>
      <c r="C530" s="133"/>
      <c r="D530" s="134">
        <f t="shared" si="349"/>
        <v>0</v>
      </c>
      <c r="E530" s="135"/>
      <c r="F530" s="134">
        <f t="shared" si="350"/>
        <v>0</v>
      </c>
      <c r="G530" s="135"/>
      <c r="H530" s="134">
        <f t="shared" si="351"/>
        <v>0</v>
      </c>
      <c r="I530" s="135"/>
      <c r="J530" s="134">
        <f t="shared" si="342"/>
        <v>0</v>
      </c>
      <c r="K530" s="135"/>
      <c r="L530" s="134">
        <f t="shared" si="352"/>
        <v>0</v>
      </c>
      <c r="M530" s="135"/>
      <c r="N530" s="134">
        <f t="shared" si="353"/>
        <v>0</v>
      </c>
      <c r="O530" s="135"/>
      <c r="P530" s="134">
        <f t="shared" si="348"/>
        <v>0</v>
      </c>
      <c r="Q530" s="135"/>
      <c r="R530" s="7"/>
      <c r="W530" s="26" t="s">
        <v>24</v>
      </c>
      <c r="X530" s="72"/>
      <c r="Y530" s="72"/>
      <c r="Z530" s="72"/>
      <c r="AA530" s="71">
        <f>X530+Y530-Z530</f>
        <v>0</v>
      </c>
      <c r="AB530" s="72"/>
      <c r="AC530" s="72"/>
      <c r="AD530" s="72"/>
      <c r="AE530" s="73">
        <f t="shared" si="346"/>
        <v>0</v>
      </c>
      <c r="AF530" s="27">
        <f t="shared" si="338"/>
        <v>0</v>
      </c>
      <c r="AG530" s="77">
        <f t="shared" si="347"/>
        <v>0</v>
      </c>
      <c r="AH530" s="7"/>
    </row>
    <row r="531" spans="2:34">
      <c r="B531" s="143" t="s">
        <v>25</v>
      </c>
      <c r="C531" s="144"/>
      <c r="D531" s="134">
        <f>+D514+D524+D530</f>
        <v>0</v>
      </c>
      <c r="E531" s="135"/>
      <c r="F531" s="134">
        <f>+F514+F524+F530</f>
        <v>0</v>
      </c>
      <c r="G531" s="135"/>
      <c r="H531" s="134">
        <f>+H514+H524+H530</f>
        <v>0</v>
      </c>
      <c r="I531" s="135"/>
      <c r="J531" s="134">
        <f>+D531+F531-H531</f>
        <v>0</v>
      </c>
      <c r="K531" s="135"/>
      <c r="L531" s="134">
        <f>+L514+L524+L530</f>
        <v>0</v>
      </c>
      <c r="M531" s="135"/>
      <c r="N531" s="134">
        <f>+N514+N524+N530</f>
        <v>0</v>
      </c>
      <c r="O531" s="135"/>
      <c r="P531" s="134">
        <f>+J531-L531</f>
        <v>0</v>
      </c>
      <c r="Q531" s="135"/>
      <c r="R531" s="7"/>
      <c r="W531" s="33" t="s">
        <v>25</v>
      </c>
      <c r="X531" s="27">
        <f t="shared" ref="X531:AD531" si="354">+X514+X524+X530</f>
        <v>0</v>
      </c>
      <c r="Y531" s="27">
        <f t="shared" si="354"/>
        <v>0</v>
      </c>
      <c r="Z531" s="27">
        <f t="shared" si="354"/>
        <v>0</v>
      </c>
      <c r="AA531" s="27">
        <f t="shared" si="354"/>
        <v>0</v>
      </c>
      <c r="AB531" s="27">
        <f t="shared" si="354"/>
        <v>0</v>
      </c>
      <c r="AC531" s="27">
        <f t="shared" si="354"/>
        <v>0</v>
      </c>
      <c r="AD531" s="27">
        <f t="shared" si="354"/>
        <v>0</v>
      </c>
      <c r="AE531" s="27">
        <f>AB531+AC531-AD531</f>
        <v>0</v>
      </c>
      <c r="AF531" s="27">
        <f t="shared" si="338"/>
        <v>0</v>
      </c>
      <c r="AG531" s="27">
        <f>+AA531-AE531</f>
        <v>0</v>
      </c>
      <c r="AH531" s="7"/>
    </row>
    <row r="532" spans="2:34">
      <c r="B532" s="8"/>
      <c r="C532" s="9"/>
      <c r="D532" s="9"/>
      <c r="E532" s="9"/>
      <c r="F532" s="9"/>
      <c r="G532" s="9"/>
      <c r="H532" s="9"/>
      <c r="I532" s="9"/>
      <c r="J532" s="9"/>
      <c r="K532" s="9"/>
      <c r="L532" s="10"/>
      <c r="M532" s="10"/>
      <c r="N532" s="10"/>
      <c r="O532" s="10"/>
      <c r="P532" s="11"/>
      <c r="Q532" s="11"/>
      <c r="R532" s="11"/>
      <c r="W532" s="8"/>
      <c r="X532" s="9"/>
      <c r="Y532" s="9"/>
      <c r="Z532" s="9"/>
      <c r="AA532" s="9"/>
      <c r="AB532" s="9"/>
      <c r="AC532" s="9"/>
      <c r="AD532" s="9"/>
      <c r="AE532" s="10"/>
      <c r="AF532" s="10"/>
      <c r="AG532" s="11"/>
      <c r="AH532" s="11"/>
    </row>
    <row r="533" spans="2:34">
      <c r="C533" s="12"/>
      <c r="D533" s="13"/>
      <c r="E533" s="13"/>
      <c r="F533" s="13"/>
      <c r="G533" s="13"/>
      <c r="H533" s="13"/>
      <c r="I533" s="13"/>
      <c r="J533" s="13"/>
      <c r="K533" s="197" t="s">
        <v>415</v>
      </c>
      <c r="L533" s="197"/>
      <c r="M533" s="197"/>
      <c r="N533" s="104"/>
      <c r="O533" s="104"/>
      <c r="R533" s="100"/>
      <c r="X533" s="13"/>
      <c r="Y533" s="13"/>
      <c r="Z533" s="13"/>
      <c r="AA533" s="13"/>
      <c r="AB533" s="13"/>
      <c r="AC533" s="13"/>
      <c r="AD533" s="101"/>
      <c r="AE533" s="112" t="s">
        <v>414</v>
      </c>
      <c r="AF533" s="100"/>
      <c r="AG533" s="97" t="s">
        <v>406</v>
      </c>
      <c r="AH533" s="98">
        <f>+AF531+AF534</f>
        <v>0</v>
      </c>
    </row>
    <row r="534" spans="2:34">
      <c r="C534" s="12"/>
      <c r="D534" s="13"/>
      <c r="E534" s="13"/>
      <c r="F534" s="13"/>
      <c r="G534" s="13"/>
      <c r="H534" s="13"/>
      <c r="I534" s="13"/>
      <c r="J534" s="13"/>
      <c r="K534" s="105"/>
      <c r="L534" s="194" t="s">
        <v>410</v>
      </c>
      <c r="M534" s="195"/>
      <c r="N534" s="134">
        <f>ROUND(AF534*$C$511,0)</f>
        <v>0</v>
      </c>
      <c r="O534" s="135"/>
      <c r="R534" s="100"/>
      <c r="X534" s="13"/>
      <c r="Y534" s="13"/>
      <c r="Z534" s="13"/>
      <c r="AA534" s="13"/>
      <c r="AB534" s="13"/>
      <c r="AC534" s="13"/>
      <c r="AD534" s="13"/>
      <c r="AE534" s="102" t="s">
        <v>409</v>
      </c>
      <c r="AF534" s="80"/>
      <c r="AG534" s="97" t="s">
        <v>407</v>
      </c>
      <c r="AH534" s="80"/>
    </row>
    <row r="535" spans="2:34">
      <c r="C535" s="12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R535" s="103"/>
      <c r="X535" s="13"/>
      <c r="Y535" s="13"/>
      <c r="Z535" s="13"/>
      <c r="AA535" s="13"/>
      <c r="AB535" s="13"/>
      <c r="AC535" s="13"/>
      <c r="AD535" s="13"/>
      <c r="AE535" s="13"/>
      <c r="AG535" s="97" t="s">
        <v>408</v>
      </c>
      <c r="AH535" s="99" t="str">
        <f>+IF(AH533=AH534,"OK",AH533-AH534)</f>
        <v>OK</v>
      </c>
    </row>
    <row r="536" spans="2:34">
      <c r="C536" s="12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X536" s="13"/>
      <c r="Y536" s="13"/>
      <c r="Z536" s="13"/>
      <c r="AA536" s="13"/>
      <c r="AB536" s="13"/>
      <c r="AC536" s="13"/>
      <c r="AD536" s="13"/>
      <c r="AE536" s="13"/>
      <c r="AF536" s="13"/>
    </row>
    <row r="537" spans="2:34" ht="16.5">
      <c r="B537" s="14" t="s">
        <v>26</v>
      </c>
      <c r="C537" s="15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R537" s="1" t="s">
        <v>0</v>
      </c>
      <c r="W537" s="14" t="s">
        <v>26</v>
      </c>
      <c r="X537" s="13"/>
      <c r="Y537" s="13"/>
      <c r="Z537" s="13"/>
      <c r="AA537" s="13"/>
      <c r="AB537" s="13"/>
      <c r="AC537" s="13"/>
      <c r="AE537" s="1" t="s">
        <v>0</v>
      </c>
    </row>
    <row r="538" spans="2:34" ht="13.5" customHeight="1">
      <c r="B538" s="130" t="s">
        <v>5</v>
      </c>
      <c r="C538" s="130"/>
      <c r="D538" s="130" t="s">
        <v>27</v>
      </c>
      <c r="E538" s="130"/>
      <c r="F538" s="130" t="s">
        <v>28</v>
      </c>
      <c r="G538" s="130"/>
      <c r="H538" s="130" t="s">
        <v>29</v>
      </c>
      <c r="I538" s="130"/>
      <c r="J538" s="130" t="s">
        <v>30</v>
      </c>
      <c r="K538" s="130"/>
      <c r="L538" s="130" t="s">
        <v>31</v>
      </c>
      <c r="M538" s="130"/>
      <c r="N538" s="130" t="s">
        <v>32</v>
      </c>
      <c r="O538" s="130"/>
      <c r="P538" s="130" t="s">
        <v>33</v>
      </c>
      <c r="Q538" s="130"/>
      <c r="R538" s="130" t="s">
        <v>34</v>
      </c>
      <c r="W538" s="130" t="s">
        <v>5</v>
      </c>
      <c r="X538" s="206" t="s">
        <v>27</v>
      </c>
      <c r="Y538" s="206" t="s">
        <v>28</v>
      </c>
      <c r="Z538" s="206" t="s">
        <v>29</v>
      </c>
      <c r="AA538" s="206" t="s">
        <v>30</v>
      </c>
      <c r="AB538" s="204" t="s">
        <v>31</v>
      </c>
      <c r="AC538" s="206" t="s">
        <v>32</v>
      </c>
      <c r="AD538" s="206" t="s">
        <v>33</v>
      </c>
      <c r="AE538" s="130" t="s">
        <v>34</v>
      </c>
    </row>
    <row r="539" spans="2:34"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W539" s="130"/>
      <c r="X539" s="206"/>
      <c r="Y539" s="206"/>
      <c r="Z539" s="206"/>
      <c r="AA539" s="206"/>
      <c r="AB539" s="205"/>
      <c r="AC539" s="206"/>
      <c r="AD539" s="206"/>
      <c r="AE539" s="130"/>
    </row>
    <row r="540" spans="2:34" ht="13.5" customHeight="1">
      <c r="B540" s="145" t="s">
        <v>11</v>
      </c>
      <c r="C540" s="146"/>
      <c r="D540" s="169">
        <f>+SUM(D541:E549)</f>
        <v>0</v>
      </c>
      <c r="E540" s="170"/>
      <c r="F540" s="169">
        <f>+SUM(F541:G549)</f>
        <v>0</v>
      </c>
      <c r="G540" s="170"/>
      <c r="H540" s="169">
        <f>+SUM(H541:I549)</f>
        <v>0</v>
      </c>
      <c r="I540" s="170"/>
      <c r="J540" s="169">
        <f>+SUM(J541:K549)</f>
        <v>0</v>
      </c>
      <c r="K540" s="170"/>
      <c r="L540" s="169">
        <f>+SUM(L541:M549)</f>
        <v>0</v>
      </c>
      <c r="M540" s="170"/>
      <c r="N540" s="169">
        <f>+SUM(N541:O549)</f>
        <v>0</v>
      </c>
      <c r="O540" s="170"/>
      <c r="P540" s="134">
        <f>+SUM(P541:Q549)</f>
        <v>0</v>
      </c>
      <c r="Q540" s="135"/>
      <c r="R540" s="23">
        <f t="shared" ref="R540:R557" si="355">+SUM(D540:Q540)</f>
        <v>0</v>
      </c>
      <c r="W540" s="34" t="s">
        <v>11</v>
      </c>
      <c r="X540" s="35"/>
      <c r="Y540" s="35"/>
      <c r="Z540" s="35"/>
      <c r="AA540" s="35"/>
      <c r="AB540" s="35"/>
      <c r="AC540" s="35"/>
      <c r="AD540" s="27"/>
      <c r="AE540" s="23">
        <f>SUM(X540:AD540)</f>
        <v>0</v>
      </c>
    </row>
    <row r="541" spans="2:34">
      <c r="B541" s="137" t="s">
        <v>22</v>
      </c>
      <c r="C541" s="137"/>
      <c r="D541" s="134">
        <f t="shared" ref="D541:D549" si="356">ROUND(X541*$C$511,0)</f>
        <v>0</v>
      </c>
      <c r="E541" s="135"/>
      <c r="F541" s="134">
        <f t="shared" ref="F541:F549" si="357">ROUND(Y541*$C$511,0)</f>
        <v>0</v>
      </c>
      <c r="G541" s="135"/>
      <c r="H541" s="134">
        <f t="shared" ref="H541:H549" si="358">ROUND(Z541*$C$511,0)</f>
        <v>0</v>
      </c>
      <c r="I541" s="135"/>
      <c r="J541" s="134">
        <f t="shared" ref="J541:J549" si="359">ROUND(AA541*$C$511,0)</f>
        <v>0</v>
      </c>
      <c r="K541" s="135"/>
      <c r="L541" s="134">
        <f t="shared" ref="L541:L549" si="360">ROUND(AB541*$C$511,0)</f>
        <v>0</v>
      </c>
      <c r="M541" s="135"/>
      <c r="N541" s="134">
        <f t="shared" ref="N541:N549" si="361">ROUND(AC541*$C$511,0)</f>
        <v>0</v>
      </c>
      <c r="O541" s="135"/>
      <c r="P541" s="134">
        <f t="shared" ref="P541:P549" si="362">ROUND(AD541*$C$511,0)</f>
        <v>0</v>
      </c>
      <c r="Q541" s="135"/>
      <c r="R541" s="23">
        <f t="shared" si="355"/>
        <v>0</v>
      </c>
      <c r="W541" s="29" t="s">
        <v>22</v>
      </c>
      <c r="X541" s="27"/>
      <c r="Y541" s="27"/>
      <c r="Z541" s="27"/>
      <c r="AA541" s="27"/>
      <c r="AB541" s="27"/>
      <c r="AC541" s="27"/>
      <c r="AD541" s="27"/>
      <c r="AE541" s="23">
        <f t="shared" ref="AE541:AE557" si="363">SUM(X541:AD541)</f>
        <v>0</v>
      </c>
    </row>
    <row r="542" spans="2:34">
      <c r="B542" s="137" t="s">
        <v>13</v>
      </c>
      <c r="C542" s="137"/>
      <c r="D542" s="134">
        <f t="shared" si="356"/>
        <v>0</v>
      </c>
      <c r="E542" s="135"/>
      <c r="F542" s="134">
        <f t="shared" si="357"/>
        <v>0</v>
      </c>
      <c r="G542" s="135"/>
      <c r="H542" s="134">
        <f t="shared" si="358"/>
        <v>0</v>
      </c>
      <c r="I542" s="135"/>
      <c r="J542" s="134">
        <f t="shared" si="359"/>
        <v>0</v>
      </c>
      <c r="K542" s="135"/>
      <c r="L542" s="134">
        <f t="shared" si="360"/>
        <v>0</v>
      </c>
      <c r="M542" s="135"/>
      <c r="N542" s="134">
        <f t="shared" si="361"/>
        <v>0</v>
      </c>
      <c r="O542" s="135"/>
      <c r="P542" s="134">
        <f t="shared" si="362"/>
        <v>0</v>
      </c>
      <c r="Q542" s="135"/>
      <c r="R542" s="23">
        <f t="shared" si="355"/>
        <v>0</v>
      </c>
      <c r="W542" s="29" t="s">
        <v>13</v>
      </c>
      <c r="X542" s="27"/>
      <c r="Y542" s="27"/>
      <c r="Z542" s="27"/>
      <c r="AA542" s="27"/>
      <c r="AB542" s="27"/>
      <c r="AC542" s="27"/>
      <c r="AD542" s="27"/>
      <c r="AE542" s="23">
        <f t="shared" si="363"/>
        <v>0</v>
      </c>
    </row>
    <row r="543" spans="2:34">
      <c r="B543" s="133" t="s">
        <v>14</v>
      </c>
      <c r="C543" s="133"/>
      <c r="D543" s="134">
        <f t="shared" si="356"/>
        <v>0</v>
      </c>
      <c r="E543" s="135"/>
      <c r="F543" s="134">
        <f t="shared" si="357"/>
        <v>0</v>
      </c>
      <c r="G543" s="135"/>
      <c r="H543" s="134">
        <f t="shared" si="358"/>
        <v>0</v>
      </c>
      <c r="I543" s="135"/>
      <c r="J543" s="134">
        <f t="shared" si="359"/>
        <v>0</v>
      </c>
      <c r="K543" s="135"/>
      <c r="L543" s="134">
        <f t="shared" si="360"/>
        <v>0</v>
      </c>
      <c r="M543" s="135"/>
      <c r="N543" s="134">
        <f t="shared" si="361"/>
        <v>0</v>
      </c>
      <c r="O543" s="135"/>
      <c r="P543" s="134">
        <f t="shared" si="362"/>
        <v>0</v>
      </c>
      <c r="Q543" s="135"/>
      <c r="R543" s="23">
        <f t="shared" si="355"/>
        <v>0</v>
      </c>
      <c r="W543" s="26" t="s">
        <v>14</v>
      </c>
      <c r="X543" s="27"/>
      <c r="Y543" s="27"/>
      <c r="Z543" s="27"/>
      <c r="AA543" s="27"/>
      <c r="AB543" s="27"/>
      <c r="AC543" s="27"/>
      <c r="AD543" s="27"/>
      <c r="AE543" s="23">
        <f t="shared" si="363"/>
        <v>0</v>
      </c>
    </row>
    <row r="544" spans="2:34">
      <c r="B544" s="137" t="s">
        <v>15</v>
      </c>
      <c r="C544" s="137"/>
      <c r="D544" s="134">
        <f t="shared" si="356"/>
        <v>0</v>
      </c>
      <c r="E544" s="135"/>
      <c r="F544" s="134">
        <f t="shared" si="357"/>
        <v>0</v>
      </c>
      <c r="G544" s="135"/>
      <c r="H544" s="134">
        <f t="shared" si="358"/>
        <v>0</v>
      </c>
      <c r="I544" s="135"/>
      <c r="J544" s="134">
        <f t="shared" si="359"/>
        <v>0</v>
      </c>
      <c r="K544" s="135"/>
      <c r="L544" s="134">
        <f t="shared" si="360"/>
        <v>0</v>
      </c>
      <c r="M544" s="135"/>
      <c r="N544" s="134">
        <f t="shared" si="361"/>
        <v>0</v>
      </c>
      <c r="O544" s="135"/>
      <c r="P544" s="134">
        <f t="shared" si="362"/>
        <v>0</v>
      </c>
      <c r="Q544" s="135"/>
      <c r="R544" s="23">
        <f t="shared" si="355"/>
        <v>0</v>
      </c>
      <c r="W544" s="29" t="s">
        <v>15</v>
      </c>
      <c r="X544" s="27"/>
      <c r="Y544" s="27"/>
      <c r="Z544" s="27"/>
      <c r="AA544" s="27"/>
      <c r="AB544" s="27"/>
      <c r="AC544" s="27"/>
      <c r="AD544" s="27"/>
      <c r="AE544" s="23">
        <f t="shared" si="363"/>
        <v>0</v>
      </c>
    </row>
    <row r="545" spans="2:31">
      <c r="B545" s="141" t="s">
        <v>16</v>
      </c>
      <c r="C545" s="141"/>
      <c r="D545" s="134">
        <f t="shared" si="356"/>
        <v>0</v>
      </c>
      <c r="E545" s="135"/>
      <c r="F545" s="134">
        <f t="shared" si="357"/>
        <v>0</v>
      </c>
      <c r="G545" s="135"/>
      <c r="H545" s="134">
        <f t="shared" si="358"/>
        <v>0</v>
      </c>
      <c r="I545" s="135"/>
      <c r="J545" s="134">
        <f t="shared" si="359"/>
        <v>0</v>
      </c>
      <c r="K545" s="135"/>
      <c r="L545" s="134">
        <f t="shared" si="360"/>
        <v>0</v>
      </c>
      <c r="M545" s="135"/>
      <c r="N545" s="134">
        <f t="shared" si="361"/>
        <v>0</v>
      </c>
      <c r="O545" s="135"/>
      <c r="P545" s="134">
        <f t="shared" si="362"/>
        <v>0</v>
      </c>
      <c r="Q545" s="135"/>
      <c r="R545" s="23">
        <f t="shared" si="355"/>
        <v>0</v>
      </c>
      <c r="W545" s="31" t="s">
        <v>16</v>
      </c>
      <c r="X545" s="27"/>
      <c r="Y545" s="27"/>
      <c r="Z545" s="27"/>
      <c r="AA545" s="27"/>
      <c r="AB545" s="27"/>
      <c r="AC545" s="27"/>
      <c r="AD545" s="27"/>
      <c r="AE545" s="23">
        <f t="shared" si="363"/>
        <v>0</v>
      </c>
    </row>
    <row r="546" spans="2:31">
      <c r="B546" s="140" t="s">
        <v>17</v>
      </c>
      <c r="C546" s="140"/>
      <c r="D546" s="134">
        <f t="shared" si="356"/>
        <v>0</v>
      </c>
      <c r="E546" s="135"/>
      <c r="F546" s="134">
        <f t="shared" si="357"/>
        <v>0</v>
      </c>
      <c r="G546" s="135"/>
      <c r="H546" s="134">
        <f t="shared" si="358"/>
        <v>0</v>
      </c>
      <c r="I546" s="135"/>
      <c r="J546" s="134">
        <f t="shared" si="359"/>
        <v>0</v>
      </c>
      <c r="K546" s="135"/>
      <c r="L546" s="134">
        <f t="shared" si="360"/>
        <v>0</v>
      </c>
      <c r="M546" s="135"/>
      <c r="N546" s="134">
        <f t="shared" si="361"/>
        <v>0</v>
      </c>
      <c r="O546" s="135"/>
      <c r="P546" s="134">
        <f t="shared" si="362"/>
        <v>0</v>
      </c>
      <c r="Q546" s="135"/>
      <c r="R546" s="23">
        <f t="shared" si="355"/>
        <v>0</v>
      </c>
      <c r="W546" s="30" t="s">
        <v>17</v>
      </c>
      <c r="X546" s="27"/>
      <c r="Y546" s="27"/>
      <c r="Z546" s="27"/>
      <c r="AA546" s="27"/>
      <c r="AB546" s="27"/>
      <c r="AC546" s="27"/>
      <c r="AD546" s="27"/>
      <c r="AE546" s="23">
        <f t="shared" si="363"/>
        <v>0</v>
      </c>
    </row>
    <row r="547" spans="2:31">
      <c r="B547" s="141" t="s">
        <v>18</v>
      </c>
      <c r="C547" s="141"/>
      <c r="D547" s="134">
        <f t="shared" si="356"/>
        <v>0</v>
      </c>
      <c r="E547" s="135"/>
      <c r="F547" s="134">
        <f t="shared" si="357"/>
        <v>0</v>
      </c>
      <c r="G547" s="135"/>
      <c r="H547" s="134">
        <f t="shared" si="358"/>
        <v>0</v>
      </c>
      <c r="I547" s="135"/>
      <c r="J547" s="134">
        <f t="shared" si="359"/>
        <v>0</v>
      </c>
      <c r="K547" s="135"/>
      <c r="L547" s="134">
        <f t="shared" si="360"/>
        <v>0</v>
      </c>
      <c r="M547" s="135"/>
      <c r="N547" s="134">
        <f t="shared" si="361"/>
        <v>0</v>
      </c>
      <c r="O547" s="135"/>
      <c r="P547" s="134">
        <f t="shared" si="362"/>
        <v>0</v>
      </c>
      <c r="Q547" s="135"/>
      <c r="R547" s="23">
        <f t="shared" si="355"/>
        <v>0</v>
      </c>
      <c r="W547" s="31" t="s">
        <v>18</v>
      </c>
      <c r="X547" s="27"/>
      <c r="Y547" s="27"/>
      <c r="Z547" s="27"/>
      <c r="AA547" s="27"/>
      <c r="AB547" s="27"/>
      <c r="AC547" s="27"/>
      <c r="AD547" s="27"/>
      <c r="AE547" s="23">
        <f t="shared" si="363"/>
        <v>0</v>
      </c>
    </row>
    <row r="548" spans="2:31">
      <c r="B548" s="137" t="s">
        <v>19</v>
      </c>
      <c r="C548" s="137"/>
      <c r="D548" s="134">
        <f t="shared" si="356"/>
        <v>0</v>
      </c>
      <c r="E548" s="135"/>
      <c r="F548" s="134">
        <f t="shared" si="357"/>
        <v>0</v>
      </c>
      <c r="G548" s="135"/>
      <c r="H548" s="134">
        <f t="shared" si="358"/>
        <v>0</v>
      </c>
      <c r="I548" s="135"/>
      <c r="J548" s="134">
        <f t="shared" si="359"/>
        <v>0</v>
      </c>
      <c r="K548" s="135"/>
      <c r="L548" s="134">
        <f t="shared" si="360"/>
        <v>0</v>
      </c>
      <c r="M548" s="135"/>
      <c r="N548" s="134">
        <f t="shared" si="361"/>
        <v>0</v>
      </c>
      <c r="O548" s="135"/>
      <c r="P548" s="134">
        <f t="shared" si="362"/>
        <v>0</v>
      </c>
      <c r="Q548" s="135"/>
      <c r="R548" s="23">
        <f t="shared" si="355"/>
        <v>0</v>
      </c>
      <c r="W548" s="29" t="s">
        <v>19</v>
      </c>
      <c r="X548" s="27"/>
      <c r="Y548" s="27"/>
      <c r="Z548" s="27"/>
      <c r="AA548" s="27"/>
      <c r="AB548" s="27"/>
      <c r="AC548" s="27"/>
      <c r="AD548" s="27"/>
      <c r="AE548" s="23">
        <f t="shared" si="363"/>
        <v>0</v>
      </c>
    </row>
    <row r="549" spans="2:31">
      <c r="B549" s="137" t="s">
        <v>20</v>
      </c>
      <c r="C549" s="137"/>
      <c r="D549" s="134">
        <f t="shared" si="356"/>
        <v>0</v>
      </c>
      <c r="E549" s="135"/>
      <c r="F549" s="134">
        <f t="shared" si="357"/>
        <v>0</v>
      </c>
      <c r="G549" s="135"/>
      <c r="H549" s="134">
        <f t="shared" si="358"/>
        <v>0</v>
      </c>
      <c r="I549" s="135"/>
      <c r="J549" s="134">
        <f t="shared" si="359"/>
        <v>0</v>
      </c>
      <c r="K549" s="135"/>
      <c r="L549" s="134">
        <f t="shared" si="360"/>
        <v>0</v>
      </c>
      <c r="M549" s="135"/>
      <c r="N549" s="134">
        <f t="shared" si="361"/>
        <v>0</v>
      </c>
      <c r="O549" s="135"/>
      <c r="P549" s="134">
        <f t="shared" si="362"/>
        <v>0</v>
      </c>
      <c r="Q549" s="135"/>
      <c r="R549" s="23">
        <f t="shared" si="355"/>
        <v>0</v>
      </c>
      <c r="W549" s="29" t="s">
        <v>20</v>
      </c>
      <c r="X549" s="27"/>
      <c r="Y549" s="27"/>
      <c r="Z549" s="27"/>
      <c r="AA549" s="27"/>
      <c r="AB549" s="27"/>
      <c r="AC549" s="27"/>
      <c r="AD549" s="27"/>
      <c r="AE549" s="23">
        <f t="shared" si="363"/>
        <v>0</v>
      </c>
    </row>
    <row r="550" spans="2:31">
      <c r="B550" s="151" t="s">
        <v>21</v>
      </c>
      <c r="C550" s="152"/>
      <c r="D550" s="169">
        <f>+SUM(D551:E555)</f>
        <v>0</v>
      </c>
      <c r="E550" s="170"/>
      <c r="F550" s="169">
        <f>+SUM(F551:G555)</f>
        <v>0</v>
      </c>
      <c r="G550" s="170"/>
      <c r="H550" s="169">
        <f>+SUM(H551:I555)</f>
        <v>0</v>
      </c>
      <c r="I550" s="170"/>
      <c r="J550" s="169">
        <f>+SUM(J551:K555)</f>
        <v>0</v>
      </c>
      <c r="K550" s="170"/>
      <c r="L550" s="169">
        <f>+SUM(L551:M555)</f>
        <v>0</v>
      </c>
      <c r="M550" s="170"/>
      <c r="N550" s="169">
        <f>+SUM(N551:O555)</f>
        <v>0</v>
      </c>
      <c r="O550" s="170"/>
      <c r="P550" s="134">
        <f>+SUM(P551:Q555)</f>
        <v>0</v>
      </c>
      <c r="Q550" s="135"/>
      <c r="R550" s="23">
        <f t="shared" si="355"/>
        <v>0</v>
      </c>
      <c r="W550" s="36" t="s">
        <v>21</v>
      </c>
      <c r="X550" s="35"/>
      <c r="Y550" s="35"/>
      <c r="Z550" s="35"/>
      <c r="AA550" s="35"/>
      <c r="AB550" s="35"/>
      <c r="AC550" s="35"/>
      <c r="AD550" s="27"/>
      <c r="AE550" s="23">
        <f t="shared" si="363"/>
        <v>0</v>
      </c>
    </row>
    <row r="551" spans="2:31">
      <c r="B551" s="137" t="s">
        <v>22</v>
      </c>
      <c r="C551" s="137"/>
      <c r="D551" s="134">
        <f t="shared" ref="D551:D556" si="364">ROUND(X551*$C$511,0)</f>
        <v>0</v>
      </c>
      <c r="E551" s="135"/>
      <c r="F551" s="134">
        <f t="shared" ref="F551:F556" si="365">ROUND(Y551*$C$511,0)</f>
        <v>0</v>
      </c>
      <c r="G551" s="135"/>
      <c r="H551" s="134">
        <f t="shared" ref="H551:H556" si="366">ROUND(Z551*$C$511,0)</f>
        <v>0</v>
      </c>
      <c r="I551" s="135"/>
      <c r="J551" s="134">
        <f t="shared" ref="J551:J556" si="367">ROUND(AA551*$C$511,0)</f>
        <v>0</v>
      </c>
      <c r="K551" s="135"/>
      <c r="L551" s="134">
        <f t="shared" ref="L551:L556" si="368">ROUND(AB551*$C$511,0)</f>
        <v>0</v>
      </c>
      <c r="M551" s="135"/>
      <c r="N551" s="134">
        <f t="shared" ref="N551:N556" si="369">ROUND(AC551*$C$511,0)</f>
        <v>0</v>
      </c>
      <c r="O551" s="135"/>
      <c r="P551" s="134">
        <f t="shared" ref="P551:P556" si="370">ROUND(AD551*$C$511,0)</f>
        <v>0</v>
      </c>
      <c r="Q551" s="135"/>
      <c r="R551" s="23">
        <f t="shared" si="355"/>
        <v>0</v>
      </c>
      <c r="W551" s="29" t="s">
        <v>22</v>
      </c>
      <c r="X551" s="27"/>
      <c r="Y551" s="27"/>
      <c r="Z551" s="27"/>
      <c r="AA551" s="27"/>
      <c r="AB551" s="27"/>
      <c r="AC551" s="27"/>
      <c r="AD551" s="27"/>
      <c r="AE551" s="23">
        <f t="shared" si="363"/>
        <v>0</v>
      </c>
    </row>
    <row r="552" spans="2:31">
      <c r="B552" s="137" t="s">
        <v>23</v>
      </c>
      <c r="C552" s="137"/>
      <c r="D552" s="134">
        <f t="shared" si="364"/>
        <v>0</v>
      </c>
      <c r="E552" s="135"/>
      <c r="F552" s="134">
        <f t="shared" si="365"/>
        <v>0</v>
      </c>
      <c r="G552" s="135"/>
      <c r="H552" s="134">
        <f t="shared" si="366"/>
        <v>0</v>
      </c>
      <c r="I552" s="135"/>
      <c r="J552" s="134">
        <f t="shared" si="367"/>
        <v>0</v>
      </c>
      <c r="K552" s="135"/>
      <c r="L552" s="134">
        <f t="shared" si="368"/>
        <v>0</v>
      </c>
      <c r="M552" s="135"/>
      <c r="N552" s="134">
        <f t="shared" si="369"/>
        <v>0</v>
      </c>
      <c r="O552" s="135"/>
      <c r="P552" s="134">
        <f t="shared" si="370"/>
        <v>0</v>
      </c>
      <c r="Q552" s="135"/>
      <c r="R552" s="23">
        <f t="shared" si="355"/>
        <v>0</v>
      </c>
      <c r="W552" s="29" t="s">
        <v>23</v>
      </c>
      <c r="X552" s="27"/>
      <c r="Y552" s="27"/>
      <c r="Z552" s="27"/>
      <c r="AA552" s="27"/>
      <c r="AB552" s="27"/>
      <c r="AC552" s="27"/>
      <c r="AD552" s="27"/>
      <c r="AE552" s="23">
        <f t="shared" si="363"/>
        <v>0</v>
      </c>
    </row>
    <row r="553" spans="2:31">
      <c r="B553" s="133" t="s">
        <v>15</v>
      </c>
      <c r="C553" s="133"/>
      <c r="D553" s="134">
        <f t="shared" si="364"/>
        <v>0</v>
      </c>
      <c r="E553" s="135"/>
      <c r="F553" s="134">
        <f t="shared" si="365"/>
        <v>0</v>
      </c>
      <c r="G553" s="135"/>
      <c r="H553" s="134">
        <f t="shared" si="366"/>
        <v>0</v>
      </c>
      <c r="I553" s="135"/>
      <c r="J553" s="134">
        <f t="shared" si="367"/>
        <v>0</v>
      </c>
      <c r="K553" s="135"/>
      <c r="L553" s="134">
        <f t="shared" si="368"/>
        <v>0</v>
      </c>
      <c r="M553" s="135"/>
      <c r="N553" s="134">
        <f t="shared" si="369"/>
        <v>0</v>
      </c>
      <c r="O553" s="135"/>
      <c r="P553" s="134">
        <f t="shared" si="370"/>
        <v>0</v>
      </c>
      <c r="Q553" s="135"/>
      <c r="R553" s="23">
        <f t="shared" si="355"/>
        <v>0</v>
      </c>
      <c r="W553" s="26" t="s">
        <v>15</v>
      </c>
      <c r="X553" s="27"/>
      <c r="Y553" s="27"/>
      <c r="Z553" s="27"/>
      <c r="AA553" s="27"/>
      <c r="AB553" s="27"/>
      <c r="AC553" s="27"/>
      <c r="AD553" s="27"/>
      <c r="AE553" s="23">
        <f t="shared" si="363"/>
        <v>0</v>
      </c>
    </row>
    <row r="554" spans="2:31">
      <c r="B554" s="137" t="s">
        <v>19</v>
      </c>
      <c r="C554" s="137"/>
      <c r="D554" s="134">
        <f t="shared" si="364"/>
        <v>0</v>
      </c>
      <c r="E554" s="135"/>
      <c r="F554" s="134">
        <f t="shared" si="365"/>
        <v>0</v>
      </c>
      <c r="G554" s="135"/>
      <c r="H554" s="134">
        <f t="shared" si="366"/>
        <v>0</v>
      </c>
      <c r="I554" s="135"/>
      <c r="J554" s="134">
        <f t="shared" si="367"/>
        <v>0</v>
      </c>
      <c r="K554" s="135"/>
      <c r="L554" s="134">
        <f t="shared" si="368"/>
        <v>0</v>
      </c>
      <c r="M554" s="135"/>
      <c r="N554" s="134">
        <f t="shared" si="369"/>
        <v>0</v>
      </c>
      <c r="O554" s="135"/>
      <c r="P554" s="134">
        <f t="shared" si="370"/>
        <v>0</v>
      </c>
      <c r="Q554" s="135"/>
      <c r="R554" s="23">
        <f t="shared" si="355"/>
        <v>0</v>
      </c>
      <c r="W554" s="29" t="s">
        <v>19</v>
      </c>
      <c r="X554" s="27"/>
      <c r="Y554" s="27"/>
      <c r="Z554" s="27"/>
      <c r="AA554" s="27"/>
      <c r="AB554" s="27"/>
      <c r="AC554" s="27"/>
      <c r="AD554" s="27"/>
      <c r="AE554" s="23">
        <f t="shared" si="363"/>
        <v>0</v>
      </c>
    </row>
    <row r="555" spans="2:31" ht="13.5" customHeight="1">
      <c r="B555" s="133" t="s">
        <v>20</v>
      </c>
      <c r="C555" s="133"/>
      <c r="D555" s="134">
        <f t="shared" si="364"/>
        <v>0</v>
      </c>
      <c r="E555" s="135"/>
      <c r="F555" s="134">
        <f t="shared" si="365"/>
        <v>0</v>
      </c>
      <c r="G555" s="135"/>
      <c r="H555" s="134">
        <f t="shared" si="366"/>
        <v>0</v>
      </c>
      <c r="I555" s="135"/>
      <c r="J555" s="134">
        <f t="shared" si="367"/>
        <v>0</v>
      </c>
      <c r="K555" s="135"/>
      <c r="L555" s="134">
        <f t="shared" si="368"/>
        <v>0</v>
      </c>
      <c r="M555" s="135"/>
      <c r="N555" s="134">
        <f t="shared" si="369"/>
        <v>0</v>
      </c>
      <c r="O555" s="135"/>
      <c r="P555" s="134">
        <f t="shared" si="370"/>
        <v>0</v>
      </c>
      <c r="Q555" s="135"/>
      <c r="R555" s="23">
        <f t="shared" si="355"/>
        <v>0</v>
      </c>
      <c r="W555" s="26" t="s">
        <v>20</v>
      </c>
      <c r="X555" s="27"/>
      <c r="Y555" s="27"/>
      <c r="Z555" s="27"/>
      <c r="AA555" s="27"/>
      <c r="AB555" s="27"/>
      <c r="AC555" s="27"/>
      <c r="AD555" s="27"/>
      <c r="AE555" s="23">
        <f t="shared" si="363"/>
        <v>0</v>
      </c>
    </row>
    <row r="556" spans="2:31">
      <c r="B556" s="153" t="s">
        <v>24</v>
      </c>
      <c r="C556" s="154"/>
      <c r="D556" s="134">
        <f t="shared" si="364"/>
        <v>0</v>
      </c>
      <c r="E556" s="135"/>
      <c r="F556" s="134">
        <f t="shared" si="365"/>
        <v>0</v>
      </c>
      <c r="G556" s="135"/>
      <c r="H556" s="134">
        <f t="shared" si="366"/>
        <v>0</v>
      </c>
      <c r="I556" s="135"/>
      <c r="J556" s="134">
        <f t="shared" si="367"/>
        <v>0</v>
      </c>
      <c r="K556" s="135"/>
      <c r="L556" s="134">
        <f t="shared" si="368"/>
        <v>0</v>
      </c>
      <c r="M556" s="135"/>
      <c r="N556" s="134">
        <f t="shared" si="369"/>
        <v>0</v>
      </c>
      <c r="O556" s="135"/>
      <c r="P556" s="134">
        <f t="shared" si="370"/>
        <v>0</v>
      </c>
      <c r="Q556" s="135"/>
      <c r="R556" s="23">
        <f t="shared" si="355"/>
        <v>0</v>
      </c>
      <c r="W556" s="38" t="s">
        <v>24</v>
      </c>
      <c r="X556" s="27"/>
      <c r="Y556" s="27"/>
      <c r="Z556" s="27"/>
      <c r="AA556" s="27"/>
      <c r="AB556" s="27"/>
      <c r="AC556" s="27"/>
      <c r="AD556" s="27"/>
      <c r="AE556" s="23">
        <f t="shared" si="363"/>
        <v>0</v>
      </c>
    </row>
    <row r="557" spans="2:31">
      <c r="B557" s="156" t="s">
        <v>34</v>
      </c>
      <c r="C557" s="156"/>
      <c r="D557" s="169">
        <f>+D540+D550+D556</f>
        <v>0</v>
      </c>
      <c r="E557" s="170"/>
      <c r="F557" s="169">
        <f>+F540+F550+F556</f>
        <v>0</v>
      </c>
      <c r="G557" s="170"/>
      <c r="H557" s="169">
        <f>+H540+H550+H556</f>
        <v>0</v>
      </c>
      <c r="I557" s="170"/>
      <c r="J557" s="169">
        <f>+J540+J550+J556</f>
        <v>0</v>
      </c>
      <c r="K557" s="170"/>
      <c r="L557" s="169">
        <f>+L540+L550+L556</f>
        <v>0</v>
      </c>
      <c r="M557" s="170"/>
      <c r="N557" s="169">
        <f>+N540+N550+N556</f>
        <v>0</v>
      </c>
      <c r="O557" s="170"/>
      <c r="P557" s="134">
        <f>+P540+P550+P556</f>
        <v>0</v>
      </c>
      <c r="Q557" s="135"/>
      <c r="R557" s="23">
        <f t="shared" si="355"/>
        <v>0</v>
      </c>
      <c r="W557" s="37" t="s">
        <v>34</v>
      </c>
      <c r="X557" s="83">
        <f t="shared" ref="X557:AD557" si="371">+X540+X550+X556</f>
        <v>0</v>
      </c>
      <c r="Y557" s="83">
        <f t="shared" si="371"/>
        <v>0</v>
      </c>
      <c r="Z557" s="83">
        <f t="shared" si="371"/>
        <v>0</v>
      </c>
      <c r="AA557" s="83">
        <f t="shared" si="371"/>
        <v>0</v>
      </c>
      <c r="AB557" s="83">
        <f t="shared" si="371"/>
        <v>0</v>
      </c>
      <c r="AC557" s="83">
        <f t="shared" si="371"/>
        <v>0</v>
      </c>
      <c r="AD557" s="83">
        <f t="shared" si="371"/>
        <v>0</v>
      </c>
      <c r="AE557" s="23">
        <f t="shared" si="363"/>
        <v>0</v>
      </c>
    </row>
    <row r="558" spans="2:31">
      <c r="U558" s="21">
        <f>+P531-R557</f>
        <v>0</v>
      </c>
    </row>
  </sheetData>
  <mergeCells count="3509">
    <mergeCell ref="L24:M24"/>
    <mergeCell ref="N24:O24"/>
    <mergeCell ref="L126:M126"/>
    <mergeCell ref="N126:O126"/>
    <mergeCell ref="K176:M176"/>
    <mergeCell ref="L177:M177"/>
    <mergeCell ref="N177:O177"/>
    <mergeCell ref="K227:M227"/>
    <mergeCell ref="L228:M228"/>
    <mergeCell ref="N228:O228"/>
    <mergeCell ref="K278:M278"/>
    <mergeCell ref="L279:M279"/>
    <mergeCell ref="N279:O279"/>
    <mergeCell ref="K329:M329"/>
    <mergeCell ref="L330:M330"/>
    <mergeCell ref="N330:O330"/>
    <mergeCell ref="N28:O29"/>
    <mergeCell ref="N32:O32"/>
    <mergeCell ref="N36:O36"/>
    <mergeCell ref="N40:O40"/>
    <mergeCell ref="N44:O44"/>
    <mergeCell ref="N81:O81"/>
    <mergeCell ref="N84:O84"/>
    <mergeCell ref="N87:O87"/>
    <mergeCell ref="N90:O90"/>
    <mergeCell ref="N93:O93"/>
    <mergeCell ref="N96:O96"/>
    <mergeCell ref="L105:M105"/>
    <mergeCell ref="N105:O105"/>
    <mergeCell ref="L108:M108"/>
    <mergeCell ref="N108:O108"/>
    <mergeCell ref="K74:M74"/>
    <mergeCell ref="N75:O75"/>
    <mergeCell ref="L75:M75"/>
    <mergeCell ref="K125:M125"/>
    <mergeCell ref="B557:C557"/>
    <mergeCell ref="D557:E557"/>
    <mergeCell ref="F557:G557"/>
    <mergeCell ref="H557:I557"/>
    <mergeCell ref="J557:K557"/>
    <mergeCell ref="L557:M557"/>
    <mergeCell ref="N557:O557"/>
    <mergeCell ref="P557:Q557"/>
    <mergeCell ref="B553:C553"/>
    <mergeCell ref="D553:E553"/>
    <mergeCell ref="F553:G553"/>
    <mergeCell ref="H553:I553"/>
    <mergeCell ref="J553:K553"/>
    <mergeCell ref="L553:M553"/>
    <mergeCell ref="N553:O553"/>
    <mergeCell ref="P553:Q553"/>
    <mergeCell ref="B554:C554"/>
    <mergeCell ref="D554:E554"/>
    <mergeCell ref="F554:G554"/>
    <mergeCell ref="H554:I554"/>
    <mergeCell ref="J554:K554"/>
    <mergeCell ref="L554:M554"/>
    <mergeCell ref="N554:O554"/>
    <mergeCell ref="P554:Q554"/>
    <mergeCell ref="B551:C551"/>
    <mergeCell ref="D551:E551"/>
    <mergeCell ref="F551:G551"/>
    <mergeCell ref="H551:I551"/>
    <mergeCell ref="J551:K551"/>
    <mergeCell ref="L551:M551"/>
    <mergeCell ref="N551:O551"/>
    <mergeCell ref="P551:Q551"/>
    <mergeCell ref="B552:C552"/>
    <mergeCell ref="D552:E552"/>
    <mergeCell ref="F552:G552"/>
    <mergeCell ref="H552:I552"/>
    <mergeCell ref="J552:K552"/>
    <mergeCell ref="L552:M552"/>
    <mergeCell ref="N552:O552"/>
    <mergeCell ref="P552:Q552"/>
    <mergeCell ref="B556:C556"/>
    <mergeCell ref="D556:E556"/>
    <mergeCell ref="F556:G556"/>
    <mergeCell ref="H556:I556"/>
    <mergeCell ref="J556:K556"/>
    <mergeCell ref="L556:M556"/>
    <mergeCell ref="N556:O556"/>
    <mergeCell ref="P556:Q556"/>
    <mergeCell ref="B548:C548"/>
    <mergeCell ref="D548:E548"/>
    <mergeCell ref="F548:G548"/>
    <mergeCell ref="H548:I548"/>
    <mergeCell ref="J548:K548"/>
    <mergeCell ref="L548:M548"/>
    <mergeCell ref="N548:O548"/>
    <mergeCell ref="P548:Q548"/>
    <mergeCell ref="B549:C549"/>
    <mergeCell ref="D549:E549"/>
    <mergeCell ref="F549:G549"/>
    <mergeCell ref="H549:I549"/>
    <mergeCell ref="J549:K549"/>
    <mergeCell ref="L549:M549"/>
    <mergeCell ref="N549:O549"/>
    <mergeCell ref="P549:Q549"/>
    <mergeCell ref="B555:C555"/>
    <mergeCell ref="D555:E555"/>
    <mergeCell ref="F555:G555"/>
    <mergeCell ref="H555:I555"/>
    <mergeCell ref="J555:K555"/>
    <mergeCell ref="L555:M555"/>
    <mergeCell ref="N555:O555"/>
    <mergeCell ref="P555:Q555"/>
    <mergeCell ref="B550:C550"/>
    <mergeCell ref="D550:E550"/>
    <mergeCell ref="F550:G550"/>
    <mergeCell ref="H550:I550"/>
    <mergeCell ref="J550:K550"/>
    <mergeCell ref="L550:M550"/>
    <mergeCell ref="N550:O550"/>
    <mergeCell ref="P550:Q550"/>
    <mergeCell ref="B545:C545"/>
    <mergeCell ref="D545:E545"/>
    <mergeCell ref="F545:G545"/>
    <mergeCell ref="H545:I545"/>
    <mergeCell ref="J545:K545"/>
    <mergeCell ref="L545:M545"/>
    <mergeCell ref="N545:O545"/>
    <mergeCell ref="P545:Q545"/>
    <mergeCell ref="B546:C546"/>
    <mergeCell ref="D546:E546"/>
    <mergeCell ref="F546:G546"/>
    <mergeCell ref="H546:I546"/>
    <mergeCell ref="J546:K546"/>
    <mergeCell ref="L546:M546"/>
    <mergeCell ref="N546:O546"/>
    <mergeCell ref="P546:Q546"/>
    <mergeCell ref="B547:C547"/>
    <mergeCell ref="D547:E547"/>
    <mergeCell ref="F547:G547"/>
    <mergeCell ref="H547:I547"/>
    <mergeCell ref="J547:K547"/>
    <mergeCell ref="L547:M547"/>
    <mergeCell ref="N547:O547"/>
    <mergeCell ref="P547:Q547"/>
    <mergeCell ref="B542:C542"/>
    <mergeCell ref="D542:E542"/>
    <mergeCell ref="F542:G542"/>
    <mergeCell ref="H542:I542"/>
    <mergeCell ref="J542:K542"/>
    <mergeCell ref="L542:M542"/>
    <mergeCell ref="N542:O542"/>
    <mergeCell ref="P542:Q542"/>
    <mergeCell ref="B543:C543"/>
    <mergeCell ref="D543:E543"/>
    <mergeCell ref="F543:G543"/>
    <mergeCell ref="H543:I543"/>
    <mergeCell ref="J543:K543"/>
    <mergeCell ref="L543:M543"/>
    <mergeCell ref="N543:O543"/>
    <mergeCell ref="P543:Q543"/>
    <mergeCell ref="B544:C544"/>
    <mergeCell ref="D544:E544"/>
    <mergeCell ref="F544:G544"/>
    <mergeCell ref="H544:I544"/>
    <mergeCell ref="J544:K544"/>
    <mergeCell ref="L544:M544"/>
    <mergeCell ref="N544:O544"/>
    <mergeCell ref="P544:Q544"/>
    <mergeCell ref="AE538:AE539"/>
    <mergeCell ref="B540:C540"/>
    <mergeCell ref="D540:E540"/>
    <mergeCell ref="F540:G540"/>
    <mergeCell ref="H540:I540"/>
    <mergeCell ref="J540:K540"/>
    <mergeCell ref="L540:M540"/>
    <mergeCell ref="N540:O540"/>
    <mergeCell ref="P540:Q540"/>
    <mergeCell ref="B541:C541"/>
    <mergeCell ref="D541:E541"/>
    <mergeCell ref="F541:G541"/>
    <mergeCell ref="H541:I541"/>
    <mergeCell ref="J541:K541"/>
    <mergeCell ref="L541:M541"/>
    <mergeCell ref="N541:O541"/>
    <mergeCell ref="P541:Q541"/>
    <mergeCell ref="B538:C539"/>
    <mergeCell ref="D538:E539"/>
    <mergeCell ref="F538:G539"/>
    <mergeCell ref="H538:I539"/>
    <mergeCell ref="J538:K539"/>
    <mergeCell ref="L538:M539"/>
    <mergeCell ref="N538:O539"/>
    <mergeCell ref="P538:Q539"/>
    <mergeCell ref="R538:R539"/>
    <mergeCell ref="W538:W539"/>
    <mergeCell ref="X538:X539"/>
    <mergeCell ref="Y538:Y539"/>
    <mergeCell ref="Z538:Z539"/>
    <mergeCell ref="AA538:AA539"/>
    <mergeCell ref="AB538:AB539"/>
    <mergeCell ref="AC538:AC539"/>
    <mergeCell ref="AD538:AD539"/>
    <mergeCell ref="B529:C529"/>
    <mergeCell ref="D529:E529"/>
    <mergeCell ref="F529:G529"/>
    <mergeCell ref="H529:I529"/>
    <mergeCell ref="J529:K529"/>
    <mergeCell ref="L529:M529"/>
    <mergeCell ref="N529:O529"/>
    <mergeCell ref="P529:Q529"/>
    <mergeCell ref="B530:C530"/>
    <mergeCell ref="D530:E530"/>
    <mergeCell ref="F530:G530"/>
    <mergeCell ref="H530:I530"/>
    <mergeCell ref="J530:K530"/>
    <mergeCell ref="L530:M530"/>
    <mergeCell ref="N530:O530"/>
    <mergeCell ref="P530:Q530"/>
    <mergeCell ref="B531:C531"/>
    <mergeCell ref="D531:E531"/>
    <mergeCell ref="F531:G531"/>
    <mergeCell ref="H531:I531"/>
    <mergeCell ref="J531:K531"/>
    <mergeCell ref="L531:M531"/>
    <mergeCell ref="N531:O531"/>
    <mergeCell ref="P531:Q531"/>
    <mergeCell ref="K533:M533"/>
    <mergeCell ref="L534:M534"/>
    <mergeCell ref="N534:O534"/>
    <mergeCell ref="B526:C526"/>
    <mergeCell ref="D526:E526"/>
    <mergeCell ref="F526:G526"/>
    <mergeCell ref="H526:I526"/>
    <mergeCell ref="J526:K526"/>
    <mergeCell ref="L526:M526"/>
    <mergeCell ref="N526:O526"/>
    <mergeCell ref="P526:Q526"/>
    <mergeCell ref="B527:C527"/>
    <mergeCell ref="D527:E527"/>
    <mergeCell ref="F527:G527"/>
    <mergeCell ref="H527:I527"/>
    <mergeCell ref="J527:K527"/>
    <mergeCell ref="L527:M527"/>
    <mergeCell ref="N527:O527"/>
    <mergeCell ref="P527:Q527"/>
    <mergeCell ref="B528:C528"/>
    <mergeCell ref="D528:E528"/>
    <mergeCell ref="F528:G528"/>
    <mergeCell ref="H528:I528"/>
    <mergeCell ref="J528:K528"/>
    <mergeCell ref="L528:M528"/>
    <mergeCell ref="N528:O528"/>
    <mergeCell ref="P528:Q528"/>
    <mergeCell ref="B523:C523"/>
    <mergeCell ref="D523:E523"/>
    <mergeCell ref="F523:G523"/>
    <mergeCell ref="H523:I523"/>
    <mergeCell ref="J523:K523"/>
    <mergeCell ref="L523:M523"/>
    <mergeCell ref="N523:O523"/>
    <mergeCell ref="P523:Q523"/>
    <mergeCell ref="B524:C524"/>
    <mergeCell ref="D524:E524"/>
    <mergeCell ref="F524:G524"/>
    <mergeCell ref="H524:I524"/>
    <mergeCell ref="J524:K524"/>
    <mergeCell ref="L524:M524"/>
    <mergeCell ref="N524:O524"/>
    <mergeCell ref="P524:Q524"/>
    <mergeCell ref="B525:C525"/>
    <mergeCell ref="D525:E525"/>
    <mergeCell ref="F525:G525"/>
    <mergeCell ref="H525:I525"/>
    <mergeCell ref="J525:K525"/>
    <mergeCell ref="L525:M525"/>
    <mergeCell ref="N525:O525"/>
    <mergeCell ref="P525:Q525"/>
    <mergeCell ref="B520:C520"/>
    <mergeCell ref="D520:E520"/>
    <mergeCell ref="F520:G520"/>
    <mergeCell ref="H520:I520"/>
    <mergeCell ref="J520:K520"/>
    <mergeCell ref="L520:M520"/>
    <mergeCell ref="N520:O520"/>
    <mergeCell ref="P520:Q520"/>
    <mergeCell ref="B521:C521"/>
    <mergeCell ref="D521:E521"/>
    <mergeCell ref="F521:G521"/>
    <mergeCell ref="H521:I521"/>
    <mergeCell ref="J521:K521"/>
    <mergeCell ref="L521:M521"/>
    <mergeCell ref="N521:O521"/>
    <mergeCell ref="P521:Q521"/>
    <mergeCell ref="B522:C522"/>
    <mergeCell ref="D522:E522"/>
    <mergeCell ref="F522:G522"/>
    <mergeCell ref="H522:I522"/>
    <mergeCell ref="J522:K522"/>
    <mergeCell ref="L522:M522"/>
    <mergeCell ref="N522:O522"/>
    <mergeCell ref="P522:Q522"/>
    <mergeCell ref="B517:C517"/>
    <mergeCell ref="D517:E517"/>
    <mergeCell ref="F517:G517"/>
    <mergeCell ref="H517:I517"/>
    <mergeCell ref="J517:K517"/>
    <mergeCell ref="L517:M517"/>
    <mergeCell ref="N517:O517"/>
    <mergeCell ref="P517:Q517"/>
    <mergeCell ref="B518:C518"/>
    <mergeCell ref="D518:E518"/>
    <mergeCell ref="F518:G518"/>
    <mergeCell ref="H518:I518"/>
    <mergeCell ref="J518:K518"/>
    <mergeCell ref="L518:M518"/>
    <mergeCell ref="N518:O518"/>
    <mergeCell ref="P518:Q518"/>
    <mergeCell ref="B519:C519"/>
    <mergeCell ref="D519:E519"/>
    <mergeCell ref="F519:G519"/>
    <mergeCell ref="H519:I519"/>
    <mergeCell ref="J519:K519"/>
    <mergeCell ref="L519:M519"/>
    <mergeCell ref="N519:O519"/>
    <mergeCell ref="P519:Q519"/>
    <mergeCell ref="B514:C514"/>
    <mergeCell ref="D514:E514"/>
    <mergeCell ref="F514:G514"/>
    <mergeCell ref="H514:I514"/>
    <mergeCell ref="J514:K514"/>
    <mergeCell ref="L514:M514"/>
    <mergeCell ref="N514:O514"/>
    <mergeCell ref="P514:Q514"/>
    <mergeCell ref="B515:C515"/>
    <mergeCell ref="D515:E515"/>
    <mergeCell ref="F515:G515"/>
    <mergeCell ref="H515:I515"/>
    <mergeCell ref="J515:K515"/>
    <mergeCell ref="L515:M515"/>
    <mergeCell ref="N515:O515"/>
    <mergeCell ref="P515:Q515"/>
    <mergeCell ref="B516:C516"/>
    <mergeCell ref="D516:E516"/>
    <mergeCell ref="F516:G516"/>
    <mergeCell ref="H516:I516"/>
    <mergeCell ref="J516:K516"/>
    <mergeCell ref="L516:M516"/>
    <mergeCell ref="N516:O516"/>
    <mergeCell ref="P516:Q516"/>
    <mergeCell ref="B506:C506"/>
    <mergeCell ref="D506:E506"/>
    <mergeCell ref="F506:G506"/>
    <mergeCell ref="H506:I506"/>
    <mergeCell ref="J506:K506"/>
    <mergeCell ref="L506:M506"/>
    <mergeCell ref="N506:O506"/>
    <mergeCell ref="P506:Q506"/>
    <mergeCell ref="X512:AA512"/>
    <mergeCell ref="AB512:AE512"/>
    <mergeCell ref="B513:C513"/>
    <mergeCell ref="D513:E513"/>
    <mergeCell ref="F513:G513"/>
    <mergeCell ref="H513:I513"/>
    <mergeCell ref="J513:K513"/>
    <mergeCell ref="L513:M513"/>
    <mergeCell ref="N513:O513"/>
    <mergeCell ref="P513:Q513"/>
    <mergeCell ref="B510:AG510"/>
    <mergeCell ref="B503:C503"/>
    <mergeCell ref="D503:E503"/>
    <mergeCell ref="F503:G503"/>
    <mergeCell ref="H503:I503"/>
    <mergeCell ref="J503:K503"/>
    <mergeCell ref="L503:M503"/>
    <mergeCell ref="N503:O503"/>
    <mergeCell ref="P503:Q503"/>
    <mergeCell ref="B504:C504"/>
    <mergeCell ref="D504:E504"/>
    <mergeCell ref="F504:G504"/>
    <mergeCell ref="H504:I504"/>
    <mergeCell ref="J504:K504"/>
    <mergeCell ref="L504:M504"/>
    <mergeCell ref="N504:O504"/>
    <mergeCell ref="P504:Q504"/>
    <mergeCell ref="B505:C505"/>
    <mergeCell ref="D505:E505"/>
    <mergeCell ref="F505:G505"/>
    <mergeCell ref="H505:I505"/>
    <mergeCell ref="J505:K505"/>
    <mergeCell ref="L505:M505"/>
    <mergeCell ref="N505:O505"/>
    <mergeCell ref="P505:Q505"/>
    <mergeCell ref="B500:C500"/>
    <mergeCell ref="D500:E500"/>
    <mergeCell ref="F500:G500"/>
    <mergeCell ref="H500:I500"/>
    <mergeCell ref="J500:K500"/>
    <mergeCell ref="L500:M500"/>
    <mergeCell ref="N500:O500"/>
    <mergeCell ref="P500:Q500"/>
    <mergeCell ref="B501:C501"/>
    <mergeCell ref="D501:E501"/>
    <mergeCell ref="F501:G501"/>
    <mergeCell ref="H501:I501"/>
    <mergeCell ref="J501:K501"/>
    <mergeCell ref="L501:M501"/>
    <mergeCell ref="N501:O501"/>
    <mergeCell ref="P501:Q501"/>
    <mergeCell ref="B502:C502"/>
    <mergeCell ref="D502:E502"/>
    <mergeCell ref="F502:G502"/>
    <mergeCell ref="H502:I502"/>
    <mergeCell ref="J502:K502"/>
    <mergeCell ref="L502:M502"/>
    <mergeCell ref="N502:O502"/>
    <mergeCell ref="P502:Q502"/>
    <mergeCell ref="B497:C497"/>
    <mergeCell ref="D497:E497"/>
    <mergeCell ref="F497:G497"/>
    <mergeCell ref="H497:I497"/>
    <mergeCell ref="J497:K497"/>
    <mergeCell ref="L497:M497"/>
    <mergeCell ref="N497:O497"/>
    <mergeCell ref="P497:Q497"/>
    <mergeCell ref="B498:C498"/>
    <mergeCell ref="D498:E498"/>
    <mergeCell ref="F498:G498"/>
    <mergeCell ref="H498:I498"/>
    <mergeCell ref="J498:K498"/>
    <mergeCell ref="L498:M498"/>
    <mergeCell ref="N498:O498"/>
    <mergeCell ref="P498:Q498"/>
    <mergeCell ref="B499:C499"/>
    <mergeCell ref="D499:E499"/>
    <mergeCell ref="F499:G499"/>
    <mergeCell ref="H499:I499"/>
    <mergeCell ref="J499:K499"/>
    <mergeCell ref="L499:M499"/>
    <mergeCell ref="N499:O499"/>
    <mergeCell ref="P499:Q499"/>
    <mergeCell ref="B494:C494"/>
    <mergeCell ref="D494:E494"/>
    <mergeCell ref="F494:G494"/>
    <mergeCell ref="H494:I494"/>
    <mergeCell ref="J494:K494"/>
    <mergeCell ref="L494:M494"/>
    <mergeCell ref="N494:O494"/>
    <mergeCell ref="P494:Q494"/>
    <mergeCell ref="B495:C495"/>
    <mergeCell ref="D495:E495"/>
    <mergeCell ref="F495:G495"/>
    <mergeCell ref="H495:I495"/>
    <mergeCell ref="J495:K495"/>
    <mergeCell ref="L495:M495"/>
    <mergeCell ref="N495:O495"/>
    <mergeCell ref="P495:Q495"/>
    <mergeCell ref="B496:C496"/>
    <mergeCell ref="D496:E496"/>
    <mergeCell ref="F496:G496"/>
    <mergeCell ref="H496:I496"/>
    <mergeCell ref="J496:K496"/>
    <mergeCell ref="L496:M496"/>
    <mergeCell ref="N496:O496"/>
    <mergeCell ref="P496:Q496"/>
    <mergeCell ref="B491:C491"/>
    <mergeCell ref="D491:E491"/>
    <mergeCell ref="F491:G491"/>
    <mergeCell ref="H491:I491"/>
    <mergeCell ref="J491:K491"/>
    <mergeCell ref="L491:M491"/>
    <mergeCell ref="N491:O491"/>
    <mergeCell ref="P491:Q491"/>
    <mergeCell ref="B492:C492"/>
    <mergeCell ref="D492:E492"/>
    <mergeCell ref="F492:G492"/>
    <mergeCell ref="H492:I492"/>
    <mergeCell ref="J492:K492"/>
    <mergeCell ref="L492:M492"/>
    <mergeCell ref="N492:O492"/>
    <mergeCell ref="P492:Q492"/>
    <mergeCell ref="B493:C493"/>
    <mergeCell ref="D493:E493"/>
    <mergeCell ref="F493:G493"/>
    <mergeCell ref="H493:I493"/>
    <mergeCell ref="J493:K493"/>
    <mergeCell ref="L493:M493"/>
    <mergeCell ref="N493:O493"/>
    <mergeCell ref="P493:Q493"/>
    <mergeCell ref="AE487:AE488"/>
    <mergeCell ref="B489:C489"/>
    <mergeCell ref="D489:E489"/>
    <mergeCell ref="F489:G489"/>
    <mergeCell ref="H489:I489"/>
    <mergeCell ref="J489:K489"/>
    <mergeCell ref="L489:M489"/>
    <mergeCell ref="N489:O489"/>
    <mergeCell ref="P489:Q489"/>
    <mergeCell ref="B490:C490"/>
    <mergeCell ref="D490:E490"/>
    <mergeCell ref="F490:G490"/>
    <mergeCell ref="H490:I490"/>
    <mergeCell ref="J490:K490"/>
    <mergeCell ref="L490:M490"/>
    <mergeCell ref="N490:O490"/>
    <mergeCell ref="P490:Q490"/>
    <mergeCell ref="B487:C488"/>
    <mergeCell ref="D487:E488"/>
    <mergeCell ref="F487:G488"/>
    <mergeCell ref="H487:I488"/>
    <mergeCell ref="J487:K488"/>
    <mergeCell ref="L487:M488"/>
    <mergeCell ref="N487:O488"/>
    <mergeCell ref="P487:Q488"/>
    <mergeCell ref="R487:R488"/>
    <mergeCell ref="W487:W488"/>
    <mergeCell ref="X487:X488"/>
    <mergeCell ref="Y487:Y488"/>
    <mergeCell ref="Z487:Z488"/>
    <mergeCell ref="AA487:AA488"/>
    <mergeCell ref="AB487:AB488"/>
    <mergeCell ref="AC487:AC488"/>
    <mergeCell ref="AD487:AD488"/>
    <mergeCell ref="B478:C478"/>
    <mergeCell ref="D478:E478"/>
    <mergeCell ref="F478:G478"/>
    <mergeCell ref="H478:I478"/>
    <mergeCell ref="J478:K478"/>
    <mergeCell ref="L478:M478"/>
    <mergeCell ref="N478:O478"/>
    <mergeCell ref="P478:Q478"/>
    <mergeCell ref="B479:C479"/>
    <mergeCell ref="D479:E479"/>
    <mergeCell ref="F479:G479"/>
    <mergeCell ref="H479:I479"/>
    <mergeCell ref="J479:K479"/>
    <mergeCell ref="L479:M479"/>
    <mergeCell ref="N479:O479"/>
    <mergeCell ref="P479:Q479"/>
    <mergeCell ref="B480:C480"/>
    <mergeCell ref="D480:E480"/>
    <mergeCell ref="F480:G480"/>
    <mergeCell ref="H480:I480"/>
    <mergeCell ref="J480:K480"/>
    <mergeCell ref="L480:M480"/>
    <mergeCell ref="N480:O480"/>
    <mergeCell ref="P480:Q480"/>
    <mergeCell ref="K482:M482"/>
    <mergeCell ref="L483:M483"/>
    <mergeCell ref="N483:O483"/>
    <mergeCell ref="B475:C475"/>
    <mergeCell ref="D475:E475"/>
    <mergeCell ref="F475:G475"/>
    <mergeCell ref="H475:I475"/>
    <mergeCell ref="J475:K475"/>
    <mergeCell ref="L475:M475"/>
    <mergeCell ref="N475:O475"/>
    <mergeCell ref="P475:Q475"/>
    <mergeCell ref="B476:C476"/>
    <mergeCell ref="D476:E476"/>
    <mergeCell ref="F476:G476"/>
    <mergeCell ref="H476:I476"/>
    <mergeCell ref="J476:K476"/>
    <mergeCell ref="L476:M476"/>
    <mergeCell ref="N476:O476"/>
    <mergeCell ref="P476:Q476"/>
    <mergeCell ref="B477:C477"/>
    <mergeCell ref="D477:E477"/>
    <mergeCell ref="F477:G477"/>
    <mergeCell ref="H477:I477"/>
    <mergeCell ref="J477:K477"/>
    <mergeCell ref="L477:M477"/>
    <mergeCell ref="N477:O477"/>
    <mergeCell ref="P477:Q477"/>
    <mergeCell ref="B472:C472"/>
    <mergeCell ref="D472:E472"/>
    <mergeCell ref="F472:G472"/>
    <mergeCell ref="H472:I472"/>
    <mergeCell ref="J472:K472"/>
    <mergeCell ref="L472:M472"/>
    <mergeCell ref="N472:O472"/>
    <mergeCell ref="P472:Q472"/>
    <mergeCell ref="B473:C473"/>
    <mergeCell ref="D473:E473"/>
    <mergeCell ref="F473:G473"/>
    <mergeCell ref="H473:I473"/>
    <mergeCell ref="J473:K473"/>
    <mergeCell ref="L473:M473"/>
    <mergeCell ref="N473:O473"/>
    <mergeCell ref="P473:Q473"/>
    <mergeCell ref="B474:C474"/>
    <mergeCell ref="D474:E474"/>
    <mergeCell ref="F474:G474"/>
    <mergeCell ref="H474:I474"/>
    <mergeCell ref="J474:K474"/>
    <mergeCell ref="L474:M474"/>
    <mergeCell ref="N474:O474"/>
    <mergeCell ref="P474:Q474"/>
    <mergeCell ref="B469:C469"/>
    <mergeCell ref="D469:E469"/>
    <mergeCell ref="F469:G469"/>
    <mergeCell ref="H469:I469"/>
    <mergeCell ref="J469:K469"/>
    <mergeCell ref="L469:M469"/>
    <mergeCell ref="N469:O469"/>
    <mergeCell ref="P469:Q469"/>
    <mergeCell ref="B470:C470"/>
    <mergeCell ref="D470:E470"/>
    <mergeCell ref="F470:G470"/>
    <mergeCell ref="H470:I470"/>
    <mergeCell ref="J470:K470"/>
    <mergeCell ref="L470:M470"/>
    <mergeCell ref="N470:O470"/>
    <mergeCell ref="P470:Q470"/>
    <mergeCell ref="B471:C471"/>
    <mergeCell ref="D471:E471"/>
    <mergeCell ref="F471:G471"/>
    <mergeCell ref="H471:I471"/>
    <mergeCell ref="J471:K471"/>
    <mergeCell ref="L471:M471"/>
    <mergeCell ref="N471:O471"/>
    <mergeCell ref="P471:Q471"/>
    <mergeCell ref="B466:C466"/>
    <mergeCell ref="D466:E466"/>
    <mergeCell ref="F466:G466"/>
    <mergeCell ref="H466:I466"/>
    <mergeCell ref="J466:K466"/>
    <mergeCell ref="L466:M466"/>
    <mergeCell ref="N466:O466"/>
    <mergeCell ref="P466:Q466"/>
    <mergeCell ref="B467:C467"/>
    <mergeCell ref="D467:E467"/>
    <mergeCell ref="F467:G467"/>
    <mergeCell ref="H467:I467"/>
    <mergeCell ref="J467:K467"/>
    <mergeCell ref="L467:M467"/>
    <mergeCell ref="N467:O467"/>
    <mergeCell ref="P467:Q467"/>
    <mergeCell ref="B468:C468"/>
    <mergeCell ref="D468:E468"/>
    <mergeCell ref="F468:G468"/>
    <mergeCell ref="H468:I468"/>
    <mergeCell ref="J468:K468"/>
    <mergeCell ref="L468:M468"/>
    <mergeCell ref="N468:O468"/>
    <mergeCell ref="P468:Q468"/>
    <mergeCell ref="B463:C463"/>
    <mergeCell ref="D463:E463"/>
    <mergeCell ref="F463:G463"/>
    <mergeCell ref="H463:I463"/>
    <mergeCell ref="J463:K463"/>
    <mergeCell ref="L463:M463"/>
    <mergeCell ref="N463:O463"/>
    <mergeCell ref="P463:Q463"/>
    <mergeCell ref="B464:C464"/>
    <mergeCell ref="D464:E464"/>
    <mergeCell ref="F464:G464"/>
    <mergeCell ref="H464:I464"/>
    <mergeCell ref="J464:K464"/>
    <mergeCell ref="L464:M464"/>
    <mergeCell ref="N464:O464"/>
    <mergeCell ref="P464:Q464"/>
    <mergeCell ref="B465:C465"/>
    <mergeCell ref="D465:E465"/>
    <mergeCell ref="F465:G465"/>
    <mergeCell ref="H465:I465"/>
    <mergeCell ref="J465:K465"/>
    <mergeCell ref="L465:M465"/>
    <mergeCell ref="N465:O465"/>
    <mergeCell ref="P465:Q465"/>
    <mergeCell ref="B455:C455"/>
    <mergeCell ref="D455:E455"/>
    <mergeCell ref="F455:G455"/>
    <mergeCell ref="H455:I455"/>
    <mergeCell ref="J455:K455"/>
    <mergeCell ref="L455:M455"/>
    <mergeCell ref="N455:O455"/>
    <mergeCell ref="P455:Q455"/>
    <mergeCell ref="X461:AA461"/>
    <mergeCell ref="AB461:AE461"/>
    <mergeCell ref="B462:C462"/>
    <mergeCell ref="D462:E462"/>
    <mergeCell ref="F462:G462"/>
    <mergeCell ref="H462:I462"/>
    <mergeCell ref="J462:K462"/>
    <mergeCell ref="L462:M462"/>
    <mergeCell ref="N462:O462"/>
    <mergeCell ref="P462:Q462"/>
    <mergeCell ref="B459:AG459"/>
    <mergeCell ref="B452:C452"/>
    <mergeCell ref="D452:E452"/>
    <mergeCell ref="F452:G452"/>
    <mergeCell ref="H452:I452"/>
    <mergeCell ref="J452:K452"/>
    <mergeCell ref="L452:M452"/>
    <mergeCell ref="N452:O452"/>
    <mergeCell ref="P452:Q452"/>
    <mergeCell ref="B453:C453"/>
    <mergeCell ref="D453:E453"/>
    <mergeCell ref="F453:G453"/>
    <mergeCell ref="H453:I453"/>
    <mergeCell ref="J453:K453"/>
    <mergeCell ref="L453:M453"/>
    <mergeCell ref="N453:O453"/>
    <mergeCell ref="P453:Q453"/>
    <mergeCell ref="B454:C454"/>
    <mergeCell ref="D454:E454"/>
    <mergeCell ref="F454:G454"/>
    <mergeCell ref="H454:I454"/>
    <mergeCell ref="J454:K454"/>
    <mergeCell ref="L454:M454"/>
    <mergeCell ref="N454:O454"/>
    <mergeCell ref="P454:Q454"/>
    <mergeCell ref="B449:C449"/>
    <mergeCell ref="D449:E449"/>
    <mergeCell ref="F449:G449"/>
    <mergeCell ref="H449:I449"/>
    <mergeCell ref="J449:K449"/>
    <mergeCell ref="L449:M449"/>
    <mergeCell ref="N449:O449"/>
    <mergeCell ref="P449:Q449"/>
    <mergeCell ref="B450:C450"/>
    <mergeCell ref="D450:E450"/>
    <mergeCell ref="F450:G450"/>
    <mergeCell ref="H450:I450"/>
    <mergeCell ref="J450:K450"/>
    <mergeCell ref="L450:M450"/>
    <mergeCell ref="N450:O450"/>
    <mergeCell ref="P450:Q450"/>
    <mergeCell ref="B451:C451"/>
    <mergeCell ref="D451:E451"/>
    <mergeCell ref="F451:G451"/>
    <mergeCell ref="H451:I451"/>
    <mergeCell ref="J451:K451"/>
    <mergeCell ref="L451:M451"/>
    <mergeCell ref="N451:O451"/>
    <mergeCell ref="P451:Q451"/>
    <mergeCell ref="B446:C446"/>
    <mergeCell ref="D446:E446"/>
    <mergeCell ref="F446:G446"/>
    <mergeCell ref="H446:I446"/>
    <mergeCell ref="J446:K446"/>
    <mergeCell ref="L446:M446"/>
    <mergeCell ref="N446:O446"/>
    <mergeCell ref="P446:Q446"/>
    <mergeCell ref="B447:C447"/>
    <mergeCell ref="D447:E447"/>
    <mergeCell ref="F447:G447"/>
    <mergeCell ref="H447:I447"/>
    <mergeCell ref="J447:K447"/>
    <mergeCell ref="L447:M447"/>
    <mergeCell ref="N447:O447"/>
    <mergeCell ref="P447:Q447"/>
    <mergeCell ref="B448:C448"/>
    <mergeCell ref="D448:E448"/>
    <mergeCell ref="F448:G448"/>
    <mergeCell ref="H448:I448"/>
    <mergeCell ref="J448:K448"/>
    <mergeCell ref="L448:M448"/>
    <mergeCell ref="N448:O448"/>
    <mergeCell ref="P448:Q448"/>
    <mergeCell ref="B443:C443"/>
    <mergeCell ref="D443:E443"/>
    <mergeCell ref="F443:G443"/>
    <mergeCell ref="H443:I443"/>
    <mergeCell ref="J443:K443"/>
    <mergeCell ref="L443:M443"/>
    <mergeCell ref="N443:O443"/>
    <mergeCell ref="P443:Q443"/>
    <mergeCell ref="B444:C444"/>
    <mergeCell ref="D444:E444"/>
    <mergeCell ref="F444:G444"/>
    <mergeCell ref="H444:I444"/>
    <mergeCell ref="J444:K444"/>
    <mergeCell ref="L444:M444"/>
    <mergeCell ref="N444:O444"/>
    <mergeCell ref="P444:Q444"/>
    <mergeCell ref="B445:C445"/>
    <mergeCell ref="D445:E445"/>
    <mergeCell ref="F445:G445"/>
    <mergeCell ref="H445:I445"/>
    <mergeCell ref="J445:K445"/>
    <mergeCell ref="L445:M445"/>
    <mergeCell ref="N445:O445"/>
    <mergeCell ref="P445:Q445"/>
    <mergeCell ref="B440:C440"/>
    <mergeCell ref="D440:E440"/>
    <mergeCell ref="F440:G440"/>
    <mergeCell ref="H440:I440"/>
    <mergeCell ref="J440:K440"/>
    <mergeCell ref="L440:M440"/>
    <mergeCell ref="N440:O440"/>
    <mergeCell ref="P440:Q440"/>
    <mergeCell ref="B441:C441"/>
    <mergeCell ref="D441:E441"/>
    <mergeCell ref="F441:G441"/>
    <mergeCell ref="H441:I441"/>
    <mergeCell ref="J441:K441"/>
    <mergeCell ref="L441:M441"/>
    <mergeCell ref="N441:O441"/>
    <mergeCell ref="P441:Q441"/>
    <mergeCell ref="B442:C442"/>
    <mergeCell ref="D442:E442"/>
    <mergeCell ref="F442:G442"/>
    <mergeCell ref="H442:I442"/>
    <mergeCell ref="J442:K442"/>
    <mergeCell ref="L442:M442"/>
    <mergeCell ref="N442:O442"/>
    <mergeCell ref="P442:Q442"/>
    <mergeCell ref="AE436:AE437"/>
    <mergeCell ref="B438:C438"/>
    <mergeCell ref="D438:E438"/>
    <mergeCell ref="F438:G438"/>
    <mergeCell ref="H438:I438"/>
    <mergeCell ref="J438:K438"/>
    <mergeCell ref="L438:M438"/>
    <mergeCell ref="N438:O438"/>
    <mergeCell ref="P438:Q438"/>
    <mergeCell ref="B439:C439"/>
    <mergeCell ref="D439:E439"/>
    <mergeCell ref="F439:G439"/>
    <mergeCell ref="H439:I439"/>
    <mergeCell ref="J439:K439"/>
    <mergeCell ref="L439:M439"/>
    <mergeCell ref="N439:O439"/>
    <mergeCell ref="P439:Q439"/>
    <mergeCell ref="B436:C437"/>
    <mergeCell ref="D436:E437"/>
    <mergeCell ref="F436:G437"/>
    <mergeCell ref="H436:I437"/>
    <mergeCell ref="J436:K437"/>
    <mergeCell ref="L436:M437"/>
    <mergeCell ref="N436:O437"/>
    <mergeCell ref="P436:Q437"/>
    <mergeCell ref="R436:R437"/>
    <mergeCell ref="W436:W437"/>
    <mergeCell ref="X436:X437"/>
    <mergeCell ref="Y436:Y437"/>
    <mergeCell ref="Z436:Z437"/>
    <mergeCell ref="AA436:AA437"/>
    <mergeCell ref="AB436:AB437"/>
    <mergeCell ref="AC436:AC437"/>
    <mergeCell ref="AD436:AD437"/>
    <mergeCell ref="B427:C427"/>
    <mergeCell ref="D427:E427"/>
    <mergeCell ref="F427:G427"/>
    <mergeCell ref="H427:I427"/>
    <mergeCell ref="J427:K427"/>
    <mergeCell ref="L427:M427"/>
    <mergeCell ref="N427:O427"/>
    <mergeCell ref="P427:Q427"/>
    <mergeCell ref="B428:C428"/>
    <mergeCell ref="D428:E428"/>
    <mergeCell ref="F428:G428"/>
    <mergeCell ref="H428:I428"/>
    <mergeCell ref="J428:K428"/>
    <mergeCell ref="L428:M428"/>
    <mergeCell ref="N428:O428"/>
    <mergeCell ref="P428:Q428"/>
    <mergeCell ref="B429:C429"/>
    <mergeCell ref="D429:E429"/>
    <mergeCell ref="F429:G429"/>
    <mergeCell ref="H429:I429"/>
    <mergeCell ref="J429:K429"/>
    <mergeCell ref="L429:M429"/>
    <mergeCell ref="N429:O429"/>
    <mergeCell ref="P429:Q429"/>
    <mergeCell ref="K431:M431"/>
    <mergeCell ref="L432:M432"/>
    <mergeCell ref="N432:O432"/>
    <mergeCell ref="B424:C424"/>
    <mergeCell ref="D424:E424"/>
    <mergeCell ref="F424:G424"/>
    <mergeCell ref="H424:I424"/>
    <mergeCell ref="J424:K424"/>
    <mergeCell ref="L424:M424"/>
    <mergeCell ref="N424:O424"/>
    <mergeCell ref="P424:Q424"/>
    <mergeCell ref="B425:C425"/>
    <mergeCell ref="D425:E425"/>
    <mergeCell ref="F425:G425"/>
    <mergeCell ref="H425:I425"/>
    <mergeCell ref="J425:K425"/>
    <mergeCell ref="L425:M425"/>
    <mergeCell ref="N425:O425"/>
    <mergeCell ref="P425:Q425"/>
    <mergeCell ref="B426:C426"/>
    <mergeCell ref="D426:E426"/>
    <mergeCell ref="F426:G426"/>
    <mergeCell ref="H426:I426"/>
    <mergeCell ref="J426:K426"/>
    <mergeCell ref="L426:M426"/>
    <mergeCell ref="N426:O426"/>
    <mergeCell ref="P426:Q426"/>
    <mergeCell ref="B421:C421"/>
    <mergeCell ref="D421:E421"/>
    <mergeCell ref="F421:G421"/>
    <mergeCell ref="H421:I421"/>
    <mergeCell ref="J421:K421"/>
    <mergeCell ref="L421:M421"/>
    <mergeCell ref="N421:O421"/>
    <mergeCell ref="P421:Q421"/>
    <mergeCell ref="B422:C422"/>
    <mergeCell ref="D422:E422"/>
    <mergeCell ref="F422:G422"/>
    <mergeCell ref="H422:I422"/>
    <mergeCell ref="J422:K422"/>
    <mergeCell ref="L422:M422"/>
    <mergeCell ref="N422:O422"/>
    <mergeCell ref="P422:Q422"/>
    <mergeCell ref="B423:C423"/>
    <mergeCell ref="D423:E423"/>
    <mergeCell ref="F423:G423"/>
    <mergeCell ref="H423:I423"/>
    <mergeCell ref="J423:K423"/>
    <mergeCell ref="L423:M423"/>
    <mergeCell ref="N423:O423"/>
    <mergeCell ref="P423:Q423"/>
    <mergeCell ref="B418:C418"/>
    <mergeCell ref="D418:E418"/>
    <mergeCell ref="F418:G418"/>
    <mergeCell ref="H418:I418"/>
    <mergeCell ref="J418:K418"/>
    <mergeCell ref="L418:M418"/>
    <mergeCell ref="N418:O418"/>
    <mergeCell ref="P418:Q418"/>
    <mergeCell ref="B419:C419"/>
    <mergeCell ref="D419:E419"/>
    <mergeCell ref="F419:G419"/>
    <mergeCell ref="H419:I419"/>
    <mergeCell ref="J419:K419"/>
    <mergeCell ref="L419:M419"/>
    <mergeCell ref="N419:O419"/>
    <mergeCell ref="P419:Q419"/>
    <mergeCell ref="B420:C420"/>
    <mergeCell ref="D420:E420"/>
    <mergeCell ref="F420:G420"/>
    <mergeCell ref="H420:I420"/>
    <mergeCell ref="J420:K420"/>
    <mergeCell ref="L420:M420"/>
    <mergeCell ref="N420:O420"/>
    <mergeCell ref="P420:Q420"/>
    <mergeCell ref="B415:C415"/>
    <mergeCell ref="D415:E415"/>
    <mergeCell ref="F415:G415"/>
    <mergeCell ref="H415:I415"/>
    <mergeCell ref="J415:K415"/>
    <mergeCell ref="L415:M415"/>
    <mergeCell ref="N415:O415"/>
    <mergeCell ref="P415:Q415"/>
    <mergeCell ref="B416:C416"/>
    <mergeCell ref="D416:E416"/>
    <mergeCell ref="F416:G416"/>
    <mergeCell ref="H416:I416"/>
    <mergeCell ref="J416:K416"/>
    <mergeCell ref="L416:M416"/>
    <mergeCell ref="N416:O416"/>
    <mergeCell ref="P416:Q416"/>
    <mergeCell ref="B417:C417"/>
    <mergeCell ref="D417:E417"/>
    <mergeCell ref="F417:G417"/>
    <mergeCell ref="H417:I417"/>
    <mergeCell ref="J417:K417"/>
    <mergeCell ref="L417:M417"/>
    <mergeCell ref="N417:O417"/>
    <mergeCell ref="P417:Q417"/>
    <mergeCell ref="B412:C412"/>
    <mergeCell ref="D412:E412"/>
    <mergeCell ref="F412:G412"/>
    <mergeCell ref="H412:I412"/>
    <mergeCell ref="J412:K412"/>
    <mergeCell ref="L412:M412"/>
    <mergeCell ref="N412:O412"/>
    <mergeCell ref="P412:Q412"/>
    <mergeCell ref="B413:C413"/>
    <mergeCell ref="D413:E413"/>
    <mergeCell ref="F413:G413"/>
    <mergeCell ref="H413:I413"/>
    <mergeCell ref="J413:K413"/>
    <mergeCell ref="L413:M413"/>
    <mergeCell ref="N413:O413"/>
    <mergeCell ref="P413:Q413"/>
    <mergeCell ref="B414:C414"/>
    <mergeCell ref="D414:E414"/>
    <mergeCell ref="F414:G414"/>
    <mergeCell ref="H414:I414"/>
    <mergeCell ref="J414:K414"/>
    <mergeCell ref="L414:M414"/>
    <mergeCell ref="N414:O414"/>
    <mergeCell ref="P414:Q414"/>
    <mergeCell ref="B404:C404"/>
    <mergeCell ref="D404:E404"/>
    <mergeCell ref="F404:G404"/>
    <mergeCell ref="H404:I404"/>
    <mergeCell ref="J404:K404"/>
    <mergeCell ref="L404:M404"/>
    <mergeCell ref="N404:O404"/>
    <mergeCell ref="P404:Q404"/>
    <mergeCell ref="X410:AA410"/>
    <mergeCell ref="AB410:AE410"/>
    <mergeCell ref="B411:C411"/>
    <mergeCell ref="D411:E411"/>
    <mergeCell ref="F411:G411"/>
    <mergeCell ref="H411:I411"/>
    <mergeCell ref="J411:K411"/>
    <mergeCell ref="L411:M411"/>
    <mergeCell ref="N411:O411"/>
    <mergeCell ref="P411:Q411"/>
    <mergeCell ref="B408:AG408"/>
    <mergeCell ref="B401:C401"/>
    <mergeCell ref="D401:E401"/>
    <mergeCell ref="F401:G401"/>
    <mergeCell ref="H401:I401"/>
    <mergeCell ref="J401:K401"/>
    <mergeCell ref="L401:M401"/>
    <mergeCell ref="N401:O401"/>
    <mergeCell ref="P401:Q401"/>
    <mergeCell ref="B402:C402"/>
    <mergeCell ref="D402:E402"/>
    <mergeCell ref="F402:G402"/>
    <mergeCell ref="H402:I402"/>
    <mergeCell ref="J402:K402"/>
    <mergeCell ref="L402:M402"/>
    <mergeCell ref="N402:O402"/>
    <mergeCell ref="P402:Q402"/>
    <mergeCell ref="B403:C403"/>
    <mergeCell ref="D403:E403"/>
    <mergeCell ref="F403:G403"/>
    <mergeCell ref="H403:I403"/>
    <mergeCell ref="J403:K403"/>
    <mergeCell ref="L403:M403"/>
    <mergeCell ref="N403:O403"/>
    <mergeCell ref="P403:Q403"/>
    <mergeCell ref="B398:C398"/>
    <mergeCell ref="D398:E398"/>
    <mergeCell ref="F398:G398"/>
    <mergeCell ref="H398:I398"/>
    <mergeCell ref="J398:K398"/>
    <mergeCell ref="L398:M398"/>
    <mergeCell ref="N398:O398"/>
    <mergeCell ref="P398:Q398"/>
    <mergeCell ref="B399:C399"/>
    <mergeCell ref="D399:E399"/>
    <mergeCell ref="F399:G399"/>
    <mergeCell ref="H399:I399"/>
    <mergeCell ref="J399:K399"/>
    <mergeCell ref="L399:M399"/>
    <mergeCell ref="N399:O399"/>
    <mergeCell ref="P399:Q399"/>
    <mergeCell ref="B400:C400"/>
    <mergeCell ref="D400:E400"/>
    <mergeCell ref="F400:G400"/>
    <mergeCell ref="H400:I400"/>
    <mergeCell ref="J400:K400"/>
    <mergeCell ref="L400:M400"/>
    <mergeCell ref="N400:O400"/>
    <mergeCell ref="P400:Q400"/>
    <mergeCell ref="B395:C395"/>
    <mergeCell ref="D395:E395"/>
    <mergeCell ref="F395:G395"/>
    <mergeCell ref="H395:I395"/>
    <mergeCell ref="J395:K395"/>
    <mergeCell ref="L395:M395"/>
    <mergeCell ref="N395:O395"/>
    <mergeCell ref="P395:Q395"/>
    <mergeCell ref="B396:C396"/>
    <mergeCell ref="D396:E396"/>
    <mergeCell ref="F396:G396"/>
    <mergeCell ref="H396:I396"/>
    <mergeCell ref="J396:K396"/>
    <mergeCell ref="L396:M396"/>
    <mergeCell ref="N396:O396"/>
    <mergeCell ref="P396:Q396"/>
    <mergeCell ref="B397:C397"/>
    <mergeCell ref="D397:E397"/>
    <mergeCell ref="F397:G397"/>
    <mergeCell ref="H397:I397"/>
    <mergeCell ref="J397:K397"/>
    <mergeCell ref="L397:M397"/>
    <mergeCell ref="N397:O397"/>
    <mergeCell ref="P397:Q397"/>
    <mergeCell ref="B392:C392"/>
    <mergeCell ref="D392:E392"/>
    <mergeCell ref="F392:G392"/>
    <mergeCell ref="H392:I392"/>
    <mergeCell ref="J392:K392"/>
    <mergeCell ref="L392:M392"/>
    <mergeCell ref="N392:O392"/>
    <mergeCell ref="P392:Q392"/>
    <mergeCell ref="B393:C393"/>
    <mergeCell ref="D393:E393"/>
    <mergeCell ref="F393:G393"/>
    <mergeCell ref="H393:I393"/>
    <mergeCell ref="J393:K393"/>
    <mergeCell ref="L393:M393"/>
    <mergeCell ref="N393:O393"/>
    <mergeCell ref="P393:Q393"/>
    <mergeCell ref="B394:C394"/>
    <mergeCell ref="D394:E394"/>
    <mergeCell ref="F394:G394"/>
    <mergeCell ref="H394:I394"/>
    <mergeCell ref="J394:K394"/>
    <mergeCell ref="L394:M394"/>
    <mergeCell ref="N394:O394"/>
    <mergeCell ref="P394:Q394"/>
    <mergeCell ref="B389:C389"/>
    <mergeCell ref="D389:E389"/>
    <mergeCell ref="F389:G389"/>
    <mergeCell ref="H389:I389"/>
    <mergeCell ref="J389:K389"/>
    <mergeCell ref="L389:M389"/>
    <mergeCell ref="N389:O389"/>
    <mergeCell ref="P389:Q389"/>
    <mergeCell ref="B390:C390"/>
    <mergeCell ref="D390:E390"/>
    <mergeCell ref="F390:G390"/>
    <mergeCell ref="H390:I390"/>
    <mergeCell ref="J390:K390"/>
    <mergeCell ref="L390:M390"/>
    <mergeCell ref="N390:O390"/>
    <mergeCell ref="P390:Q390"/>
    <mergeCell ref="B391:C391"/>
    <mergeCell ref="D391:E391"/>
    <mergeCell ref="F391:G391"/>
    <mergeCell ref="H391:I391"/>
    <mergeCell ref="J391:K391"/>
    <mergeCell ref="L391:M391"/>
    <mergeCell ref="N391:O391"/>
    <mergeCell ref="P391:Q391"/>
    <mergeCell ref="AE385:AE386"/>
    <mergeCell ref="B387:C387"/>
    <mergeCell ref="D387:E387"/>
    <mergeCell ref="F387:G387"/>
    <mergeCell ref="H387:I387"/>
    <mergeCell ref="J387:K387"/>
    <mergeCell ref="L387:M387"/>
    <mergeCell ref="N387:O387"/>
    <mergeCell ref="P387:Q387"/>
    <mergeCell ref="B388:C388"/>
    <mergeCell ref="D388:E388"/>
    <mergeCell ref="F388:G388"/>
    <mergeCell ref="H388:I388"/>
    <mergeCell ref="J388:K388"/>
    <mergeCell ref="L388:M388"/>
    <mergeCell ref="N388:O388"/>
    <mergeCell ref="P388:Q388"/>
    <mergeCell ref="B385:C386"/>
    <mergeCell ref="D385:E386"/>
    <mergeCell ref="F385:G386"/>
    <mergeCell ref="H385:I386"/>
    <mergeCell ref="J385:K386"/>
    <mergeCell ref="L385:M386"/>
    <mergeCell ref="N385:O386"/>
    <mergeCell ref="P385:Q386"/>
    <mergeCell ref="R385:R386"/>
    <mergeCell ref="W385:W386"/>
    <mergeCell ref="X385:X386"/>
    <mergeCell ref="Y385:Y386"/>
    <mergeCell ref="Z385:Z386"/>
    <mergeCell ref="AA385:AA386"/>
    <mergeCell ref="AB385:AB386"/>
    <mergeCell ref="AC385:AC386"/>
    <mergeCell ref="AD385:AD386"/>
    <mergeCell ref="B376:C376"/>
    <mergeCell ref="D376:E376"/>
    <mergeCell ref="F376:G376"/>
    <mergeCell ref="H376:I376"/>
    <mergeCell ref="J376:K376"/>
    <mergeCell ref="L376:M376"/>
    <mergeCell ref="N376:O376"/>
    <mergeCell ref="P376:Q376"/>
    <mergeCell ref="B377:C377"/>
    <mergeCell ref="D377:E377"/>
    <mergeCell ref="F377:G377"/>
    <mergeCell ref="H377:I377"/>
    <mergeCell ref="J377:K377"/>
    <mergeCell ref="L377:M377"/>
    <mergeCell ref="N377:O377"/>
    <mergeCell ref="P377:Q377"/>
    <mergeCell ref="B378:C378"/>
    <mergeCell ref="D378:E378"/>
    <mergeCell ref="F378:G378"/>
    <mergeCell ref="H378:I378"/>
    <mergeCell ref="J378:K378"/>
    <mergeCell ref="L378:M378"/>
    <mergeCell ref="N378:O378"/>
    <mergeCell ref="P378:Q378"/>
    <mergeCell ref="K380:M380"/>
    <mergeCell ref="L381:M381"/>
    <mergeCell ref="N381:O381"/>
    <mergeCell ref="B373:C373"/>
    <mergeCell ref="D373:E373"/>
    <mergeCell ref="F373:G373"/>
    <mergeCell ref="H373:I373"/>
    <mergeCell ref="J373:K373"/>
    <mergeCell ref="L373:M373"/>
    <mergeCell ref="N373:O373"/>
    <mergeCell ref="P373:Q373"/>
    <mergeCell ref="B374:C374"/>
    <mergeCell ref="D374:E374"/>
    <mergeCell ref="F374:G374"/>
    <mergeCell ref="H374:I374"/>
    <mergeCell ref="J374:K374"/>
    <mergeCell ref="L374:M374"/>
    <mergeCell ref="N374:O374"/>
    <mergeCell ref="P374:Q374"/>
    <mergeCell ref="B375:C375"/>
    <mergeCell ref="D375:E375"/>
    <mergeCell ref="F375:G375"/>
    <mergeCell ref="H375:I375"/>
    <mergeCell ref="J375:K375"/>
    <mergeCell ref="L375:M375"/>
    <mergeCell ref="N375:O375"/>
    <mergeCell ref="P375:Q375"/>
    <mergeCell ref="B370:C370"/>
    <mergeCell ref="D370:E370"/>
    <mergeCell ref="F370:G370"/>
    <mergeCell ref="H370:I370"/>
    <mergeCell ref="J370:K370"/>
    <mergeCell ref="L370:M370"/>
    <mergeCell ref="N370:O370"/>
    <mergeCell ref="P370:Q370"/>
    <mergeCell ref="B371:C371"/>
    <mergeCell ref="D371:E371"/>
    <mergeCell ref="F371:G371"/>
    <mergeCell ref="H371:I371"/>
    <mergeCell ref="J371:K371"/>
    <mergeCell ref="L371:M371"/>
    <mergeCell ref="N371:O371"/>
    <mergeCell ref="P371:Q371"/>
    <mergeCell ref="B372:C372"/>
    <mergeCell ref="D372:E372"/>
    <mergeCell ref="F372:G372"/>
    <mergeCell ref="H372:I372"/>
    <mergeCell ref="J372:K372"/>
    <mergeCell ref="L372:M372"/>
    <mergeCell ref="N372:O372"/>
    <mergeCell ref="P372:Q372"/>
    <mergeCell ref="B367:C367"/>
    <mergeCell ref="D367:E367"/>
    <mergeCell ref="F367:G367"/>
    <mergeCell ref="H367:I367"/>
    <mergeCell ref="J367:K367"/>
    <mergeCell ref="L367:M367"/>
    <mergeCell ref="N367:O367"/>
    <mergeCell ref="P367:Q367"/>
    <mergeCell ref="B368:C368"/>
    <mergeCell ref="D368:E368"/>
    <mergeCell ref="F368:G368"/>
    <mergeCell ref="H368:I368"/>
    <mergeCell ref="J368:K368"/>
    <mergeCell ref="L368:M368"/>
    <mergeCell ref="N368:O368"/>
    <mergeCell ref="P368:Q368"/>
    <mergeCell ref="B369:C369"/>
    <mergeCell ref="D369:E369"/>
    <mergeCell ref="F369:G369"/>
    <mergeCell ref="H369:I369"/>
    <mergeCell ref="J369:K369"/>
    <mergeCell ref="L369:M369"/>
    <mergeCell ref="N369:O369"/>
    <mergeCell ref="P369:Q369"/>
    <mergeCell ref="B364:C364"/>
    <mergeCell ref="D364:E364"/>
    <mergeCell ref="F364:G364"/>
    <mergeCell ref="H364:I364"/>
    <mergeCell ref="J364:K364"/>
    <mergeCell ref="L364:M364"/>
    <mergeCell ref="N364:O364"/>
    <mergeCell ref="P364:Q364"/>
    <mergeCell ref="B365:C365"/>
    <mergeCell ref="D365:E365"/>
    <mergeCell ref="F365:G365"/>
    <mergeCell ref="H365:I365"/>
    <mergeCell ref="J365:K365"/>
    <mergeCell ref="L365:M365"/>
    <mergeCell ref="N365:O365"/>
    <mergeCell ref="P365:Q365"/>
    <mergeCell ref="B366:C366"/>
    <mergeCell ref="D366:E366"/>
    <mergeCell ref="F366:G366"/>
    <mergeCell ref="H366:I366"/>
    <mergeCell ref="J366:K366"/>
    <mergeCell ref="L366:M366"/>
    <mergeCell ref="N366:O366"/>
    <mergeCell ref="P366:Q366"/>
    <mergeCell ref="B361:C361"/>
    <mergeCell ref="D361:E361"/>
    <mergeCell ref="F361:G361"/>
    <mergeCell ref="H361:I361"/>
    <mergeCell ref="J361:K361"/>
    <mergeCell ref="L361:M361"/>
    <mergeCell ref="N361:O361"/>
    <mergeCell ref="P361:Q361"/>
    <mergeCell ref="B362:C362"/>
    <mergeCell ref="D362:E362"/>
    <mergeCell ref="F362:G362"/>
    <mergeCell ref="H362:I362"/>
    <mergeCell ref="J362:K362"/>
    <mergeCell ref="L362:M362"/>
    <mergeCell ref="N362:O362"/>
    <mergeCell ref="P362:Q362"/>
    <mergeCell ref="B363:C363"/>
    <mergeCell ref="D363:E363"/>
    <mergeCell ref="F363:G363"/>
    <mergeCell ref="H363:I363"/>
    <mergeCell ref="J363:K363"/>
    <mergeCell ref="L363:M363"/>
    <mergeCell ref="N363:O363"/>
    <mergeCell ref="P363:Q363"/>
    <mergeCell ref="B353:C353"/>
    <mergeCell ref="D353:E353"/>
    <mergeCell ref="F353:G353"/>
    <mergeCell ref="H353:I353"/>
    <mergeCell ref="J353:K353"/>
    <mergeCell ref="L353:M353"/>
    <mergeCell ref="N353:O353"/>
    <mergeCell ref="P353:Q353"/>
    <mergeCell ref="X359:AA359"/>
    <mergeCell ref="AB359:AE359"/>
    <mergeCell ref="B360:C360"/>
    <mergeCell ref="D360:E360"/>
    <mergeCell ref="F360:G360"/>
    <mergeCell ref="H360:I360"/>
    <mergeCell ref="J360:K360"/>
    <mergeCell ref="L360:M360"/>
    <mergeCell ref="N360:O360"/>
    <mergeCell ref="P360:Q360"/>
    <mergeCell ref="B357:AG357"/>
    <mergeCell ref="B350:C350"/>
    <mergeCell ref="D350:E350"/>
    <mergeCell ref="F350:G350"/>
    <mergeCell ref="H350:I350"/>
    <mergeCell ref="J350:K350"/>
    <mergeCell ref="L350:M350"/>
    <mergeCell ref="N350:O350"/>
    <mergeCell ref="P350:Q350"/>
    <mergeCell ref="B351:C351"/>
    <mergeCell ref="D351:E351"/>
    <mergeCell ref="F351:G351"/>
    <mergeCell ref="H351:I351"/>
    <mergeCell ref="J351:K351"/>
    <mergeCell ref="L351:M351"/>
    <mergeCell ref="N351:O351"/>
    <mergeCell ref="P351:Q351"/>
    <mergeCell ref="B352:C352"/>
    <mergeCell ref="D352:E352"/>
    <mergeCell ref="F352:G352"/>
    <mergeCell ref="H352:I352"/>
    <mergeCell ref="J352:K352"/>
    <mergeCell ref="L352:M352"/>
    <mergeCell ref="N352:O352"/>
    <mergeCell ref="P352:Q352"/>
    <mergeCell ref="B347:C347"/>
    <mergeCell ref="D347:E347"/>
    <mergeCell ref="F347:G347"/>
    <mergeCell ref="H347:I347"/>
    <mergeCell ref="J347:K347"/>
    <mergeCell ref="L347:M347"/>
    <mergeCell ref="N347:O347"/>
    <mergeCell ref="P347:Q347"/>
    <mergeCell ref="B348:C348"/>
    <mergeCell ref="D348:E348"/>
    <mergeCell ref="F348:G348"/>
    <mergeCell ref="H348:I348"/>
    <mergeCell ref="J348:K348"/>
    <mergeCell ref="L348:M348"/>
    <mergeCell ref="N348:O348"/>
    <mergeCell ref="P348:Q348"/>
    <mergeCell ref="B349:C349"/>
    <mergeCell ref="D349:E349"/>
    <mergeCell ref="F349:G349"/>
    <mergeCell ref="H349:I349"/>
    <mergeCell ref="J349:K349"/>
    <mergeCell ref="L349:M349"/>
    <mergeCell ref="N349:O349"/>
    <mergeCell ref="P349:Q349"/>
    <mergeCell ref="B344:C344"/>
    <mergeCell ref="D344:E344"/>
    <mergeCell ref="F344:G344"/>
    <mergeCell ref="H344:I344"/>
    <mergeCell ref="J344:K344"/>
    <mergeCell ref="L344:M344"/>
    <mergeCell ref="N344:O344"/>
    <mergeCell ref="P344:Q344"/>
    <mergeCell ref="B345:C345"/>
    <mergeCell ref="D345:E345"/>
    <mergeCell ref="F345:G345"/>
    <mergeCell ref="H345:I345"/>
    <mergeCell ref="J345:K345"/>
    <mergeCell ref="L345:M345"/>
    <mergeCell ref="N345:O345"/>
    <mergeCell ref="P345:Q345"/>
    <mergeCell ref="B346:C346"/>
    <mergeCell ref="D346:E346"/>
    <mergeCell ref="F346:G346"/>
    <mergeCell ref="H346:I346"/>
    <mergeCell ref="J346:K346"/>
    <mergeCell ref="L346:M346"/>
    <mergeCell ref="N346:O346"/>
    <mergeCell ref="P346:Q346"/>
    <mergeCell ref="B341:C341"/>
    <mergeCell ref="D341:E341"/>
    <mergeCell ref="F341:G341"/>
    <mergeCell ref="H341:I341"/>
    <mergeCell ref="J341:K341"/>
    <mergeCell ref="L341:M341"/>
    <mergeCell ref="N341:O341"/>
    <mergeCell ref="P341:Q341"/>
    <mergeCell ref="B342:C342"/>
    <mergeCell ref="D342:E342"/>
    <mergeCell ref="F342:G342"/>
    <mergeCell ref="H342:I342"/>
    <mergeCell ref="J342:K342"/>
    <mergeCell ref="L342:M342"/>
    <mergeCell ref="N342:O342"/>
    <mergeCell ref="P342:Q342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B338:C338"/>
    <mergeCell ref="D338:E338"/>
    <mergeCell ref="F338:G338"/>
    <mergeCell ref="H338:I338"/>
    <mergeCell ref="J338:K338"/>
    <mergeCell ref="L338:M338"/>
    <mergeCell ref="N338:O338"/>
    <mergeCell ref="P338:Q338"/>
    <mergeCell ref="B339:C339"/>
    <mergeCell ref="D339:E339"/>
    <mergeCell ref="F339:G339"/>
    <mergeCell ref="H339:I339"/>
    <mergeCell ref="J339:K339"/>
    <mergeCell ref="L339:M339"/>
    <mergeCell ref="N339:O339"/>
    <mergeCell ref="P339:Q339"/>
    <mergeCell ref="B340:C340"/>
    <mergeCell ref="D340:E340"/>
    <mergeCell ref="F340:G340"/>
    <mergeCell ref="H340:I340"/>
    <mergeCell ref="J340:K340"/>
    <mergeCell ref="L340:M340"/>
    <mergeCell ref="N340:O340"/>
    <mergeCell ref="P340:Q340"/>
    <mergeCell ref="AE334:AE335"/>
    <mergeCell ref="B336:C336"/>
    <mergeCell ref="D336:E336"/>
    <mergeCell ref="F336:G336"/>
    <mergeCell ref="H336:I336"/>
    <mergeCell ref="J336:K336"/>
    <mergeCell ref="L336:M336"/>
    <mergeCell ref="N336:O336"/>
    <mergeCell ref="P336:Q336"/>
    <mergeCell ref="B337:C337"/>
    <mergeCell ref="D337:E337"/>
    <mergeCell ref="F337:G337"/>
    <mergeCell ref="H337:I337"/>
    <mergeCell ref="J337:K337"/>
    <mergeCell ref="L337:M337"/>
    <mergeCell ref="N337:O337"/>
    <mergeCell ref="P337:Q337"/>
    <mergeCell ref="B334:C335"/>
    <mergeCell ref="D334:E335"/>
    <mergeCell ref="F334:G335"/>
    <mergeCell ref="H334:I335"/>
    <mergeCell ref="J334:K335"/>
    <mergeCell ref="L334:M335"/>
    <mergeCell ref="N334:O335"/>
    <mergeCell ref="P334:Q335"/>
    <mergeCell ref="R334:R335"/>
    <mergeCell ref="W334:W335"/>
    <mergeCell ref="X334:X335"/>
    <mergeCell ref="Y334:Y335"/>
    <mergeCell ref="Z334:Z335"/>
    <mergeCell ref="AA334:AA335"/>
    <mergeCell ref="AB334:AB335"/>
    <mergeCell ref="AC334:AC335"/>
    <mergeCell ref="AD334:AD335"/>
    <mergeCell ref="B325:C325"/>
    <mergeCell ref="D325:E325"/>
    <mergeCell ref="F325:G325"/>
    <mergeCell ref="H325:I325"/>
    <mergeCell ref="J325:K325"/>
    <mergeCell ref="L325:M325"/>
    <mergeCell ref="N325:O325"/>
    <mergeCell ref="P325:Q325"/>
    <mergeCell ref="B326:C326"/>
    <mergeCell ref="D326:E326"/>
    <mergeCell ref="F326:G326"/>
    <mergeCell ref="H326:I326"/>
    <mergeCell ref="J326:K326"/>
    <mergeCell ref="L326:M326"/>
    <mergeCell ref="N326:O326"/>
    <mergeCell ref="P326:Q326"/>
    <mergeCell ref="B327:C327"/>
    <mergeCell ref="D327:E327"/>
    <mergeCell ref="F327:G327"/>
    <mergeCell ref="H327:I327"/>
    <mergeCell ref="J327:K327"/>
    <mergeCell ref="L327:M327"/>
    <mergeCell ref="N327:O327"/>
    <mergeCell ref="P327:Q327"/>
    <mergeCell ref="B322:C322"/>
    <mergeCell ref="D322:E322"/>
    <mergeCell ref="F322:G322"/>
    <mergeCell ref="H322:I322"/>
    <mergeCell ref="J322:K322"/>
    <mergeCell ref="L322:M322"/>
    <mergeCell ref="N322:O322"/>
    <mergeCell ref="P322:Q322"/>
    <mergeCell ref="B323:C323"/>
    <mergeCell ref="D323:E323"/>
    <mergeCell ref="F323:G323"/>
    <mergeCell ref="H323:I323"/>
    <mergeCell ref="J323:K323"/>
    <mergeCell ref="L323:M323"/>
    <mergeCell ref="N323:O323"/>
    <mergeCell ref="P323:Q323"/>
    <mergeCell ref="B324:C324"/>
    <mergeCell ref="D324:E324"/>
    <mergeCell ref="F324:G324"/>
    <mergeCell ref="H324:I324"/>
    <mergeCell ref="J324:K324"/>
    <mergeCell ref="L324:M324"/>
    <mergeCell ref="N324:O324"/>
    <mergeCell ref="P324:Q324"/>
    <mergeCell ref="B319:C319"/>
    <mergeCell ref="D319:E319"/>
    <mergeCell ref="F319:G319"/>
    <mergeCell ref="H319:I319"/>
    <mergeCell ref="J319:K319"/>
    <mergeCell ref="L319:M319"/>
    <mergeCell ref="N319:O319"/>
    <mergeCell ref="P319:Q319"/>
    <mergeCell ref="B320:C320"/>
    <mergeCell ref="D320:E320"/>
    <mergeCell ref="F320:G320"/>
    <mergeCell ref="H320:I320"/>
    <mergeCell ref="J320:K320"/>
    <mergeCell ref="L320:M320"/>
    <mergeCell ref="N320:O320"/>
    <mergeCell ref="P320:Q320"/>
    <mergeCell ref="B321:C321"/>
    <mergeCell ref="D321:E321"/>
    <mergeCell ref="F321:G321"/>
    <mergeCell ref="H321:I321"/>
    <mergeCell ref="J321:K321"/>
    <mergeCell ref="L321:M321"/>
    <mergeCell ref="N321:O321"/>
    <mergeCell ref="P321:Q321"/>
    <mergeCell ref="B316:C316"/>
    <mergeCell ref="D316:E316"/>
    <mergeCell ref="F316:G316"/>
    <mergeCell ref="H316:I316"/>
    <mergeCell ref="J316:K316"/>
    <mergeCell ref="L316:M316"/>
    <mergeCell ref="N316:O316"/>
    <mergeCell ref="P316:Q316"/>
    <mergeCell ref="B317:C317"/>
    <mergeCell ref="D317:E317"/>
    <mergeCell ref="F317:G317"/>
    <mergeCell ref="H317:I317"/>
    <mergeCell ref="J317:K317"/>
    <mergeCell ref="L317:M317"/>
    <mergeCell ref="N317:O317"/>
    <mergeCell ref="P317:Q317"/>
    <mergeCell ref="B318:C318"/>
    <mergeCell ref="D318:E318"/>
    <mergeCell ref="F318:G318"/>
    <mergeCell ref="H318:I318"/>
    <mergeCell ref="J318:K318"/>
    <mergeCell ref="L318:M318"/>
    <mergeCell ref="N318:O318"/>
    <mergeCell ref="P318:Q318"/>
    <mergeCell ref="B313:C313"/>
    <mergeCell ref="D313:E313"/>
    <mergeCell ref="F313:G313"/>
    <mergeCell ref="H313:I313"/>
    <mergeCell ref="J313:K313"/>
    <mergeCell ref="L313:M313"/>
    <mergeCell ref="N313:O313"/>
    <mergeCell ref="P313:Q313"/>
    <mergeCell ref="B314:C314"/>
    <mergeCell ref="D314:E314"/>
    <mergeCell ref="F314:G314"/>
    <mergeCell ref="H314:I314"/>
    <mergeCell ref="J314:K314"/>
    <mergeCell ref="L314:M314"/>
    <mergeCell ref="N314:O314"/>
    <mergeCell ref="P314:Q314"/>
    <mergeCell ref="B315:C315"/>
    <mergeCell ref="D315:E315"/>
    <mergeCell ref="F315:G315"/>
    <mergeCell ref="H315:I315"/>
    <mergeCell ref="J315:K315"/>
    <mergeCell ref="L315:M315"/>
    <mergeCell ref="N315:O315"/>
    <mergeCell ref="P315:Q315"/>
    <mergeCell ref="B310:C310"/>
    <mergeCell ref="D310:E310"/>
    <mergeCell ref="F310:G310"/>
    <mergeCell ref="H310:I310"/>
    <mergeCell ref="J310:K310"/>
    <mergeCell ref="L310:M310"/>
    <mergeCell ref="N310:O310"/>
    <mergeCell ref="P310:Q310"/>
    <mergeCell ref="B311:C311"/>
    <mergeCell ref="D311:E311"/>
    <mergeCell ref="F311:G311"/>
    <mergeCell ref="H311:I311"/>
    <mergeCell ref="J311:K311"/>
    <mergeCell ref="L311:M311"/>
    <mergeCell ref="N311:O311"/>
    <mergeCell ref="P311:Q311"/>
    <mergeCell ref="B312:C312"/>
    <mergeCell ref="D312:E312"/>
    <mergeCell ref="F312:G312"/>
    <mergeCell ref="H312:I312"/>
    <mergeCell ref="J312:K312"/>
    <mergeCell ref="L312:M312"/>
    <mergeCell ref="N312:O312"/>
    <mergeCell ref="P312:Q312"/>
    <mergeCell ref="B1:R1"/>
    <mergeCell ref="B3:C3"/>
    <mergeCell ref="D3:E3"/>
    <mergeCell ref="F3:G3"/>
    <mergeCell ref="H3:I3"/>
    <mergeCell ref="J3:K3"/>
    <mergeCell ref="L3:M3"/>
    <mergeCell ref="N3:O3"/>
    <mergeCell ref="P3:Q3"/>
    <mergeCell ref="X308:AA308"/>
    <mergeCell ref="AB308:AE308"/>
    <mergeCell ref="B309:C309"/>
    <mergeCell ref="D309:E309"/>
    <mergeCell ref="F309:G309"/>
    <mergeCell ref="H309:I309"/>
    <mergeCell ref="J309:K309"/>
    <mergeCell ref="L309:M309"/>
    <mergeCell ref="N309:O309"/>
    <mergeCell ref="P309:Q309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B6:C6"/>
    <mergeCell ref="D6:E6"/>
    <mergeCell ref="F6:G6"/>
    <mergeCell ref="H6:I6"/>
    <mergeCell ref="J6:K6"/>
    <mergeCell ref="L6:M6"/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P28:Q29"/>
    <mergeCell ref="R28:R29"/>
    <mergeCell ref="B30:C30"/>
    <mergeCell ref="D30:E30"/>
    <mergeCell ref="F30:G30"/>
    <mergeCell ref="H30:I30"/>
    <mergeCell ref="J30:K30"/>
    <mergeCell ref="L30:M30"/>
    <mergeCell ref="N30:O30"/>
    <mergeCell ref="B28:C29"/>
    <mergeCell ref="D28:E29"/>
    <mergeCell ref="F28:G29"/>
    <mergeCell ref="H28:I29"/>
    <mergeCell ref="J28:K29"/>
    <mergeCell ref="L28:M29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K23:M23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B54:C54"/>
    <mergeCell ref="D54:E54"/>
    <mergeCell ref="F54:G54"/>
    <mergeCell ref="H54:I54"/>
    <mergeCell ref="J54:K54"/>
    <mergeCell ref="L54:M54"/>
    <mergeCell ref="N54:O54"/>
    <mergeCell ref="P54:Q5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B51:AG51"/>
    <mergeCell ref="X53:AA53"/>
    <mergeCell ref="AB53:AE53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5:O55"/>
    <mergeCell ref="P55:Q55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58:O58"/>
    <mergeCell ref="P58:Q58"/>
    <mergeCell ref="B63:C63"/>
    <mergeCell ref="D63:E63"/>
    <mergeCell ref="F63:G63"/>
    <mergeCell ref="H63:I63"/>
    <mergeCell ref="J63:K63"/>
    <mergeCell ref="L63:M63"/>
    <mergeCell ref="N63:O63"/>
    <mergeCell ref="P63:Q63"/>
    <mergeCell ref="B62:C62"/>
    <mergeCell ref="D62:E62"/>
    <mergeCell ref="F62:G62"/>
    <mergeCell ref="H62:I62"/>
    <mergeCell ref="J62:K62"/>
    <mergeCell ref="L62:M62"/>
    <mergeCell ref="N62:O62"/>
    <mergeCell ref="P62:Q62"/>
    <mergeCell ref="B61:C61"/>
    <mergeCell ref="D61:E61"/>
    <mergeCell ref="F61:G61"/>
    <mergeCell ref="H61:I61"/>
    <mergeCell ref="J61:K61"/>
    <mergeCell ref="L61:M61"/>
    <mergeCell ref="N61:O61"/>
    <mergeCell ref="P61:Q61"/>
    <mergeCell ref="B66:C66"/>
    <mergeCell ref="D66:E66"/>
    <mergeCell ref="F66:G66"/>
    <mergeCell ref="H66:I66"/>
    <mergeCell ref="J66:K66"/>
    <mergeCell ref="L66:M66"/>
    <mergeCell ref="N66:O66"/>
    <mergeCell ref="P66:Q66"/>
    <mergeCell ref="B65:C65"/>
    <mergeCell ref="D65:E65"/>
    <mergeCell ref="F65:G65"/>
    <mergeCell ref="H65:I65"/>
    <mergeCell ref="J65:K65"/>
    <mergeCell ref="L65:M65"/>
    <mergeCell ref="N65:O65"/>
    <mergeCell ref="P65:Q65"/>
    <mergeCell ref="B64:C64"/>
    <mergeCell ref="D64:E64"/>
    <mergeCell ref="F64:G64"/>
    <mergeCell ref="H64:I64"/>
    <mergeCell ref="J64:K64"/>
    <mergeCell ref="L64:M64"/>
    <mergeCell ref="N64:O64"/>
    <mergeCell ref="P64:Q64"/>
    <mergeCell ref="B69:C69"/>
    <mergeCell ref="D69:E69"/>
    <mergeCell ref="F69:G69"/>
    <mergeCell ref="H69:I69"/>
    <mergeCell ref="J69:K69"/>
    <mergeCell ref="L69:M69"/>
    <mergeCell ref="N69:O69"/>
    <mergeCell ref="P69:Q69"/>
    <mergeCell ref="B68:C68"/>
    <mergeCell ref="D68:E68"/>
    <mergeCell ref="F68:G68"/>
    <mergeCell ref="H68:I68"/>
    <mergeCell ref="J68:K68"/>
    <mergeCell ref="L68:M68"/>
    <mergeCell ref="N68:O68"/>
    <mergeCell ref="P68:Q68"/>
    <mergeCell ref="B67:C67"/>
    <mergeCell ref="D67:E67"/>
    <mergeCell ref="F67:G67"/>
    <mergeCell ref="H67:I67"/>
    <mergeCell ref="J67:K67"/>
    <mergeCell ref="L67:M67"/>
    <mergeCell ref="N67:O67"/>
    <mergeCell ref="P67:Q67"/>
    <mergeCell ref="B72:C72"/>
    <mergeCell ref="D72:E72"/>
    <mergeCell ref="F72:G72"/>
    <mergeCell ref="H72:I72"/>
    <mergeCell ref="J72:K72"/>
    <mergeCell ref="L72:M72"/>
    <mergeCell ref="N72:O72"/>
    <mergeCell ref="P72:Q72"/>
    <mergeCell ref="B71:C71"/>
    <mergeCell ref="D71:E71"/>
    <mergeCell ref="F71:G71"/>
    <mergeCell ref="H71:I71"/>
    <mergeCell ref="J71:K71"/>
    <mergeCell ref="L71:M71"/>
    <mergeCell ref="N71:O71"/>
    <mergeCell ref="P71:Q71"/>
    <mergeCell ref="B70:C70"/>
    <mergeCell ref="D70:E70"/>
    <mergeCell ref="F70:G70"/>
    <mergeCell ref="H70:I70"/>
    <mergeCell ref="J70:K70"/>
    <mergeCell ref="L70:M70"/>
    <mergeCell ref="N70:O70"/>
    <mergeCell ref="P70:Q70"/>
    <mergeCell ref="P81:Q81"/>
    <mergeCell ref="AC79:AC80"/>
    <mergeCell ref="AD79:AD80"/>
    <mergeCell ref="AE79:AE80"/>
    <mergeCell ref="B81:C81"/>
    <mergeCell ref="D81:E81"/>
    <mergeCell ref="F81:G81"/>
    <mergeCell ref="H81:I81"/>
    <mergeCell ref="J81:K81"/>
    <mergeCell ref="L81:M81"/>
    <mergeCell ref="R79:R80"/>
    <mergeCell ref="W79:W80"/>
    <mergeCell ref="X79:X80"/>
    <mergeCell ref="Y79:Y80"/>
    <mergeCell ref="Z79:Z80"/>
    <mergeCell ref="AA79:AA80"/>
    <mergeCell ref="B79:C80"/>
    <mergeCell ref="D79:E80"/>
    <mergeCell ref="F79:G80"/>
    <mergeCell ref="H79:I80"/>
    <mergeCell ref="J79:K80"/>
    <mergeCell ref="L79:M80"/>
    <mergeCell ref="N79:O80"/>
    <mergeCell ref="P79:Q80"/>
    <mergeCell ref="AB79:AB80"/>
    <mergeCell ref="P84:Q84"/>
    <mergeCell ref="B84:C84"/>
    <mergeCell ref="D84:E84"/>
    <mergeCell ref="F84:G84"/>
    <mergeCell ref="H84:I84"/>
    <mergeCell ref="J84:K84"/>
    <mergeCell ref="L84:M84"/>
    <mergeCell ref="N83:O83"/>
    <mergeCell ref="P83:Q83"/>
    <mergeCell ref="B83:C83"/>
    <mergeCell ref="D83:E83"/>
    <mergeCell ref="F83:G83"/>
    <mergeCell ref="H83:I83"/>
    <mergeCell ref="J83:K83"/>
    <mergeCell ref="L83:M83"/>
    <mergeCell ref="N82:O82"/>
    <mergeCell ref="P82:Q82"/>
    <mergeCell ref="B82:C82"/>
    <mergeCell ref="D82:E82"/>
    <mergeCell ref="F82:G82"/>
    <mergeCell ref="H82:I82"/>
    <mergeCell ref="J82:K82"/>
    <mergeCell ref="L82:M82"/>
    <mergeCell ref="P87:Q87"/>
    <mergeCell ref="B87:C87"/>
    <mergeCell ref="D87:E87"/>
    <mergeCell ref="F87:G87"/>
    <mergeCell ref="H87:I87"/>
    <mergeCell ref="J87:K87"/>
    <mergeCell ref="L87:M87"/>
    <mergeCell ref="N86:O86"/>
    <mergeCell ref="P86:Q86"/>
    <mergeCell ref="B86:C86"/>
    <mergeCell ref="D86:E86"/>
    <mergeCell ref="F86:G86"/>
    <mergeCell ref="H86:I86"/>
    <mergeCell ref="J86:K86"/>
    <mergeCell ref="L86:M86"/>
    <mergeCell ref="N85:O85"/>
    <mergeCell ref="P85:Q85"/>
    <mergeCell ref="B85:C85"/>
    <mergeCell ref="D85:E85"/>
    <mergeCell ref="F85:G85"/>
    <mergeCell ref="H85:I85"/>
    <mergeCell ref="J85:K85"/>
    <mergeCell ref="L85:M85"/>
    <mergeCell ref="P90:Q90"/>
    <mergeCell ref="B90:C90"/>
    <mergeCell ref="D90:E90"/>
    <mergeCell ref="F90:G90"/>
    <mergeCell ref="H90:I90"/>
    <mergeCell ref="J90:K90"/>
    <mergeCell ref="L90:M90"/>
    <mergeCell ref="N89:O89"/>
    <mergeCell ref="P89:Q89"/>
    <mergeCell ref="B89:C89"/>
    <mergeCell ref="D89:E89"/>
    <mergeCell ref="F89:G89"/>
    <mergeCell ref="H89:I89"/>
    <mergeCell ref="J89:K89"/>
    <mergeCell ref="L89:M89"/>
    <mergeCell ref="N88:O88"/>
    <mergeCell ref="P88:Q88"/>
    <mergeCell ref="B88:C88"/>
    <mergeCell ref="D88:E88"/>
    <mergeCell ref="F88:G88"/>
    <mergeCell ref="H88:I88"/>
    <mergeCell ref="J88:K88"/>
    <mergeCell ref="L88:M88"/>
    <mergeCell ref="P93:Q93"/>
    <mergeCell ref="B93:C93"/>
    <mergeCell ref="D93:E93"/>
    <mergeCell ref="F93:G93"/>
    <mergeCell ref="H93:I93"/>
    <mergeCell ref="J93:K93"/>
    <mergeCell ref="L93:M93"/>
    <mergeCell ref="N92:O92"/>
    <mergeCell ref="P92:Q92"/>
    <mergeCell ref="B92:C92"/>
    <mergeCell ref="D92:E92"/>
    <mergeCell ref="F92:G92"/>
    <mergeCell ref="H92:I92"/>
    <mergeCell ref="J92:K92"/>
    <mergeCell ref="L92:M92"/>
    <mergeCell ref="N91:O91"/>
    <mergeCell ref="P91:Q91"/>
    <mergeCell ref="B91:C91"/>
    <mergeCell ref="D91:E91"/>
    <mergeCell ref="F91:G91"/>
    <mergeCell ref="H91:I91"/>
    <mergeCell ref="J91:K91"/>
    <mergeCell ref="L91:M91"/>
    <mergeCell ref="P96:Q96"/>
    <mergeCell ref="B96:C96"/>
    <mergeCell ref="D96:E96"/>
    <mergeCell ref="F96:G96"/>
    <mergeCell ref="H96:I96"/>
    <mergeCell ref="J96:K96"/>
    <mergeCell ref="L96:M96"/>
    <mergeCell ref="N95:O95"/>
    <mergeCell ref="P95:Q95"/>
    <mergeCell ref="B95:C95"/>
    <mergeCell ref="D95:E95"/>
    <mergeCell ref="F95:G95"/>
    <mergeCell ref="H95:I95"/>
    <mergeCell ref="J95:K95"/>
    <mergeCell ref="L95:M95"/>
    <mergeCell ref="N94:O94"/>
    <mergeCell ref="P94:Q94"/>
    <mergeCell ref="B94:C94"/>
    <mergeCell ref="D94:E94"/>
    <mergeCell ref="F94:G94"/>
    <mergeCell ref="H94:I94"/>
    <mergeCell ref="J94:K94"/>
    <mergeCell ref="L94:M94"/>
    <mergeCell ref="P105:Q105"/>
    <mergeCell ref="B105:C105"/>
    <mergeCell ref="D105:E105"/>
    <mergeCell ref="F105:G105"/>
    <mergeCell ref="H105:I105"/>
    <mergeCell ref="J105:K105"/>
    <mergeCell ref="N98:O98"/>
    <mergeCell ref="P98:Q98"/>
    <mergeCell ref="B98:C98"/>
    <mergeCell ref="D98:E98"/>
    <mergeCell ref="F98:G98"/>
    <mergeCell ref="H98:I98"/>
    <mergeCell ref="J98:K98"/>
    <mergeCell ref="L98:M98"/>
    <mergeCell ref="N97:O97"/>
    <mergeCell ref="P97:Q97"/>
    <mergeCell ref="B97:C97"/>
    <mergeCell ref="D97:E97"/>
    <mergeCell ref="F97:G97"/>
    <mergeCell ref="H97:I97"/>
    <mergeCell ref="J97:K97"/>
    <mergeCell ref="L97:M97"/>
    <mergeCell ref="P108:Q108"/>
    <mergeCell ref="B108:C108"/>
    <mergeCell ref="D108:E108"/>
    <mergeCell ref="F108:G108"/>
    <mergeCell ref="H108:I108"/>
    <mergeCell ref="J108:K108"/>
    <mergeCell ref="L107:M107"/>
    <mergeCell ref="N107:O107"/>
    <mergeCell ref="P107:Q107"/>
    <mergeCell ref="B107:C107"/>
    <mergeCell ref="D107:E107"/>
    <mergeCell ref="F107:G107"/>
    <mergeCell ref="H107:I107"/>
    <mergeCell ref="J107:K107"/>
    <mergeCell ref="L106:M106"/>
    <mergeCell ref="N106:O106"/>
    <mergeCell ref="P106:Q106"/>
    <mergeCell ref="B106:C106"/>
    <mergeCell ref="D106:E106"/>
    <mergeCell ref="F106:G106"/>
    <mergeCell ref="H106:I106"/>
    <mergeCell ref="J106:K106"/>
    <mergeCell ref="L111:M111"/>
    <mergeCell ref="N111:O111"/>
    <mergeCell ref="P111:Q111"/>
    <mergeCell ref="B111:C111"/>
    <mergeCell ref="D111:E111"/>
    <mergeCell ref="F111:G111"/>
    <mergeCell ref="H111:I111"/>
    <mergeCell ref="J111:K111"/>
    <mergeCell ref="L110:M110"/>
    <mergeCell ref="N110:O110"/>
    <mergeCell ref="P110:Q110"/>
    <mergeCell ref="B110:C110"/>
    <mergeCell ref="D110:E110"/>
    <mergeCell ref="F110:G110"/>
    <mergeCell ref="H110:I110"/>
    <mergeCell ref="J110:K110"/>
    <mergeCell ref="L109:M109"/>
    <mergeCell ref="N109:O109"/>
    <mergeCell ref="P109:Q109"/>
    <mergeCell ref="B109:C109"/>
    <mergeCell ref="D109:E109"/>
    <mergeCell ref="F109:G109"/>
    <mergeCell ref="H109:I109"/>
    <mergeCell ref="J109:K109"/>
    <mergeCell ref="L114:M114"/>
    <mergeCell ref="N114:O114"/>
    <mergeCell ref="P114:Q114"/>
    <mergeCell ref="B114:C114"/>
    <mergeCell ref="D114:E114"/>
    <mergeCell ref="F114:G114"/>
    <mergeCell ref="H114:I114"/>
    <mergeCell ref="J114:K114"/>
    <mergeCell ref="L113:M113"/>
    <mergeCell ref="N113:O113"/>
    <mergeCell ref="P113:Q113"/>
    <mergeCell ref="B113:C113"/>
    <mergeCell ref="D113:E113"/>
    <mergeCell ref="F113:G113"/>
    <mergeCell ref="H113:I113"/>
    <mergeCell ref="J113:K113"/>
    <mergeCell ref="L112:M112"/>
    <mergeCell ref="N112:O112"/>
    <mergeCell ref="P112:Q112"/>
    <mergeCell ref="B112:C112"/>
    <mergeCell ref="D112:E112"/>
    <mergeCell ref="F112:G112"/>
    <mergeCell ref="H112:I112"/>
    <mergeCell ref="J112:K112"/>
    <mergeCell ref="L117:M117"/>
    <mergeCell ref="N117:O117"/>
    <mergeCell ref="P117:Q117"/>
    <mergeCell ref="B117:C117"/>
    <mergeCell ref="D117:E117"/>
    <mergeCell ref="F117:G117"/>
    <mergeCell ref="H117:I117"/>
    <mergeCell ref="J117:K117"/>
    <mergeCell ref="L116:M116"/>
    <mergeCell ref="N116:O116"/>
    <mergeCell ref="P116:Q116"/>
    <mergeCell ref="B116:C116"/>
    <mergeCell ref="D116:E116"/>
    <mergeCell ref="F116:G116"/>
    <mergeCell ref="H116:I116"/>
    <mergeCell ref="J116:K116"/>
    <mergeCell ref="L115:M115"/>
    <mergeCell ref="N115:O115"/>
    <mergeCell ref="P115:Q115"/>
    <mergeCell ref="B115:C115"/>
    <mergeCell ref="D115:E115"/>
    <mergeCell ref="F115:G115"/>
    <mergeCell ref="H115:I115"/>
    <mergeCell ref="J115:K115"/>
    <mergeCell ref="L120:M120"/>
    <mergeCell ref="N120:O120"/>
    <mergeCell ref="P120:Q120"/>
    <mergeCell ref="B120:C120"/>
    <mergeCell ref="D120:E120"/>
    <mergeCell ref="F120:G120"/>
    <mergeCell ref="H120:I120"/>
    <mergeCell ref="J120:K120"/>
    <mergeCell ref="L119:M119"/>
    <mergeCell ref="N119:O119"/>
    <mergeCell ref="P119:Q119"/>
    <mergeCell ref="B119:C119"/>
    <mergeCell ref="D119:E119"/>
    <mergeCell ref="F119:G119"/>
    <mergeCell ref="H119:I119"/>
    <mergeCell ref="J119:K119"/>
    <mergeCell ref="L118:M118"/>
    <mergeCell ref="N118:O118"/>
    <mergeCell ref="P118:Q118"/>
    <mergeCell ref="B118:C118"/>
    <mergeCell ref="D118:E118"/>
    <mergeCell ref="F118:G118"/>
    <mergeCell ref="H118:I118"/>
    <mergeCell ref="J118:K118"/>
    <mergeCell ref="L123:M123"/>
    <mergeCell ref="N123:O123"/>
    <mergeCell ref="P123:Q123"/>
    <mergeCell ref="B123:C123"/>
    <mergeCell ref="D123:E123"/>
    <mergeCell ref="F123:G123"/>
    <mergeCell ref="H123:I123"/>
    <mergeCell ref="J123:K123"/>
    <mergeCell ref="L122:M122"/>
    <mergeCell ref="N122:O122"/>
    <mergeCell ref="P122:Q122"/>
    <mergeCell ref="B122:C122"/>
    <mergeCell ref="D122:E122"/>
    <mergeCell ref="F122:G122"/>
    <mergeCell ref="H122:I122"/>
    <mergeCell ref="J122:K122"/>
    <mergeCell ref="L121:M121"/>
    <mergeCell ref="N121:O121"/>
    <mergeCell ref="P121:Q121"/>
    <mergeCell ref="B121:C121"/>
    <mergeCell ref="D121:E121"/>
    <mergeCell ref="F121:G121"/>
    <mergeCell ref="H121:I121"/>
    <mergeCell ref="J121:K121"/>
    <mergeCell ref="B132:C132"/>
    <mergeCell ref="D132:E132"/>
    <mergeCell ref="F132:G132"/>
    <mergeCell ref="H132:I132"/>
    <mergeCell ref="J132:K132"/>
    <mergeCell ref="L132:M132"/>
    <mergeCell ref="N132:O132"/>
    <mergeCell ref="P132:Q132"/>
    <mergeCell ref="Y130:Y131"/>
    <mergeCell ref="L130:M131"/>
    <mergeCell ref="N130:O131"/>
    <mergeCell ref="P130:Q131"/>
    <mergeCell ref="R130:R131"/>
    <mergeCell ref="W130:W131"/>
    <mergeCell ref="X130:X131"/>
    <mergeCell ref="B130:C131"/>
    <mergeCell ref="D130:E131"/>
    <mergeCell ref="F130:G131"/>
    <mergeCell ref="H130:I131"/>
    <mergeCell ref="J130:K131"/>
    <mergeCell ref="B135:C135"/>
    <mergeCell ref="D135:E135"/>
    <mergeCell ref="F135:G135"/>
    <mergeCell ref="H135:I135"/>
    <mergeCell ref="J135:K135"/>
    <mergeCell ref="L135:M135"/>
    <mergeCell ref="N135:O135"/>
    <mergeCell ref="P135:Q135"/>
    <mergeCell ref="B134:C134"/>
    <mergeCell ref="D134:E134"/>
    <mergeCell ref="F134:G134"/>
    <mergeCell ref="H134:I134"/>
    <mergeCell ref="J134:K134"/>
    <mergeCell ref="L134:M134"/>
    <mergeCell ref="N134:O134"/>
    <mergeCell ref="P134:Q134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B138:C138"/>
    <mergeCell ref="D138:E138"/>
    <mergeCell ref="F138:G138"/>
    <mergeCell ref="H138:I138"/>
    <mergeCell ref="J138:K138"/>
    <mergeCell ref="L138:M138"/>
    <mergeCell ref="N138:O138"/>
    <mergeCell ref="P138:Q138"/>
    <mergeCell ref="B137:C137"/>
    <mergeCell ref="D137:E137"/>
    <mergeCell ref="F137:G137"/>
    <mergeCell ref="H137:I137"/>
    <mergeCell ref="J137:K137"/>
    <mergeCell ref="L137:M137"/>
    <mergeCell ref="N137:O137"/>
    <mergeCell ref="P137:Q137"/>
    <mergeCell ref="B136:C136"/>
    <mergeCell ref="D136:E136"/>
    <mergeCell ref="F136:G136"/>
    <mergeCell ref="H136:I136"/>
    <mergeCell ref="J136:K136"/>
    <mergeCell ref="L136:M136"/>
    <mergeCell ref="N136:O136"/>
    <mergeCell ref="P136:Q136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B140:C140"/>
    <mergeCell ref="D140:E140"/>
    <mergeCell ref="F140:G140"/>
    <mergeCell ref="H140:I140"/>
    <mergeCell ref="J140:K140"/>
    <mergeCell ref="L140:M140"/>
    <mergeCell ref="N140:O140"/>
    <mergeCell ref="P140:Q140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B143:C143"/>
    <mergeCell ref="D143:E143"/>
    <mergeCell ref="F143:G143"/>
    <mergeCell ref="H143:I143"/>
    <mergeCell ref="J143:K143"/>
    <mergeCell ref="L143:M143"/>
    <mergeCell ref="N143:O143"/>
    <mergeCell ref="P143:Q143"/>
    <mergeCell ref="B142:C142"/>
    <mergeCell ref="D142:E142"/>
    <mergeCell ref="F142:G142"/>
    <mergeCell ref="H142:I142"/>
    <mergeCell ref="J142:K142"/>
    <mergeCell ref="L142:M142"/>
    <mergeCell ref="N142:O142"/>
    <mergeCell ref="P142:Q142"/>
    <mergeCell ref="B147:C147"/>
    <mergeCell ref="D147:E147"/>
    <mergeCell ref="F147:G147"/>
    <mergeCell ref="H147:I147"/>
    <mergeCell ref="J147:K147"/>
    <mergeCell ref="L147:M147"/>
    <mergeCell ref="N147:O147"/>
    <mergeCell ref="P147:Q147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B145:C145"/>
    <mergeCell ref="D145:E145"/>
    <mergeCell ref="F145:G145"/>
    <mergeCell ref="H145:I145"/>
    <mergeCell ref="J145:K145"/>
    <mergeCell ref="L145:M145"/>
    <mergeCell ref="N145:O145"/>
    <mergeCell ref="P145:Q14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148:C148"/>
    <mergeCell ref="D148:E148"/>
    <mergeCell ref="F148:G148"/>
    <mergeCell ref="H148:I148"/>
    <mergeCell ref="J148:K148"/>
    <mergeCell ref="L148:M148"/>
    <mergeCell ref="N148:O148"/>
    <mergeCell ref="P148:Q14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4:C174"/>
    <mergeCell ref="D174:E174"/>
    <mergeCell ref="F174:G174"/>
    <mergeCell ref="H174:I174"/>
    <mergeCell ref="J174:K174"/>
    <mergeCell ref="L174:M174"/>
    <mergeCell ref="N174:O174"/>
    <mergeCell ref="P174:Q174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AE181:AE182"/>
    <mergeCell ref="B183:C183"/>
    <mergeCell ref="D183:E183"/>
    <mergeCell ref="F183:G183"/>
    <mergeCell ref="H183:I183"/>
    <mergeCell ref="J183:K183"/>
    <mergeCell ref="L183:M183"/>
    <mergeCell ref="R181:R182"/>
    <mergeCell ref="W181:W182"/>
    <mergeCell ref="X181:X182"/>
    <mergeCell ref="Y181:Y182"/>
    <mergeCell ref="Z181:Z182"/>
    <mergeCell ref="AA181:AA182"/>
    <mergeCell ref="B181:C182"/>
    <mergeCell ref="D181:E182"/>
    <mergeCell ref="F181:G182"/>
    <mergeCell ref="H181:I182"/>
    <mergeCell ref="J181:K182"/>
    <mergeCell ref="L181:M182"/>
    <mergeCell ref="N181:O182"/>
    <mergeCell ref="P181:Q182"/>
    <mergeCell ref="N185:O185"/>
    <mergeCell ref="P185:Q185"/>
    <mergeCell ref="B185:C185"/>
    <mergeCell ref="D185:E185"/>
    <mergeCell ref="F185:G185"/>
    <mergeCell ref="H185:I185"/>
    <mergeCell ref="J185:K185"/>
    <mergeCell ref="L185:M185"/>
    <mergeCell ref="N184:O184"/>
    <mergeCell ref="P184:Q184"/>
    <mergeCell ref="B184:C184"/>
    <mergeCell ref="D184:E184"/>
    <mergeCell ref="F184:G184"/>
    <mergeCell ref="H184:I184"/>
    <mergeCell ref="J184:K184"/>
    <mergeCell ref="L184:M184"/>
    <mergeCell ref="N183:O183"/>
    <mergeCell ref="P183:Q183"/>
    <mergeCell ref="N188:O188"/>
    <mergeCell ref="P188:Q188"/>
    <mergeCell ref="B188:C188"/>
    <mergeCell ref="D188:E188"/>
    <mergeCell ref="F188:G188"/>
    <mergeCell ref="H188:I188"/>
    <mergeCell ref="J188:K188"/>
    <mergeCell ref="L188:M188"/>
    <mergeCell ref="N187:O187"/>
    <mergeCell ref="P187:Q187"/>
    <mergeCell ref="B187:C187"/>
    <mergeCell ref="D187:E187"/>
    <mergeCell ref="F187:G187"/>
    <mergeCell ref="H187:I187"/>
    <mergeCell ref="J187:K187"/>
    <mergeCell ref="L187:M187"/>
    <mergeCell ref="N186:O186"/>
    <mergeCell ref="P186:Q186"/>
    <mergeCell ref="B186:C186"/>
    <mergeCell ref="D186:E186"/>
    <mergeCell ref="F186:G186"/>
    <mergeCell ref="H186:I186"/>
    <mergeCell ref="J186:K186"/>
    <mergeCell ref="L186:M186"/>
    <mergeCell ref="N191:O191"/>
    <mergeCell ref="P191:Q191"/>
    <mergeCell ref="B191:C191"/>
    <mergeCell ref="D191:E191"/>
    <mergeCell ref="F191:G191"/>
    <mergeCell ref="H191:I191"/>
    <mergeCell ref="J191:K191"/>
    <mergeCell ref="L191:M191"/>
    <mergeCell ref="N190:O190"/>
    <mergeCell ref="P190:Q190"/>
    <mergeCell ref="B190:C190"/>
    <mergeCell ref="D190:E190"/>
    <mergeCell ref="F190:G190"/>
    <mergeCell ref="H190:I190"/>
    <mergeCell ref="J190:K190"/>
    <mergeCell ref="L190:M190"/>
    <mergeCell ref="N189:O189"/>
    <mergeCell ref="P189:Q189"/>
    <mergeCell ref="B189:C189"/>
    <mergeCell ref="D189:E189"/>
    <mergeCell ref="F189:G189"/>
    <mergeCell ref="H189:I189"/>
    <mergeCell ref="J189:K189"/>
    <mergeCell ref="L189:M189"/>
    <mergeCell ref="N194:O194"/>
    <mergeCell ref="P194:Q194"/>
    <mergeCell ref="B194:C194"/>
    <mergeCell ref="D194:E194"/>
    <mergeCell ref="F194:G194"/>
    <mergeCell ref="H194:I194"/>
    <mergeCell ref="J194:K194"/>
    <mergeCell ref="L194:M194"/>
    <mergeCell ref="N193:O193"/>
    <mergeCell ref="P193:Q193"/>
    <mergeCell ref="B193:C193"/>
    <mergeCell ref="D193:E193"/>
    <mergeCell ref="F193:G193"/>
    <mergeCell ref="H193:I193"/>
    <mergeCell ref="J193:K193"/>
    <mergeCell ref="L193:M193"/>
    <mergeCell ref="N192:O192"/>
    <mergeCell ref="P192:Q192"/>
    <mergeCell ref="B192:C192"/>
    <mergeCell ref="D192:E192"/>
    <mergeCell ref="F192:G192"/>
    <mergeCell ref="H192:I192"/>
    <mergeCell ref="J192:K192"/>
    <mergeCell ref="L192:M192"/>
    <mergeCell ref="N197:O197"/>
    <mergeCell ref="P197:Q197"/>
    <mergeCell ref="B197:C197"/>
    <mergeCell ref="D197:E197"/>
    <mergeCell ref="F197:G197"/>
    <mergeCell ref="H197:I197"/>
    <mergeCell ref="J197:K197"/>
    <mergeCell ref="L197:M197"/>
    <mergeCell ref="N196:O196"/>
    <mergeCell ref="P196:Q196"/>
    <mergeCell ref="B196:C196"/>
    <mergeCell ref="D196:E196"/>
    <mergeCell ref="F196:G196"/>
    <mergeCell ref="H196:I196"/>
    <mergeCell ref="J196:K196"/>
    <mergeCell ref="L196:M196"/>
    <mergeCell ref="N195:O195"/>
    <mergeCell ref="P195:Q195"/>
    <mergeCell ref="B195:C195"/>
    <mergeCell ref="D195:E195"/>
    <mergeCell ref="F195:G195"/>
    <mergeCell ref="H195:I195"/>
    <mergeCell ref="J195:K195"/>
    <mergeCell ref="L195:M195"/>
    <mergeCell ref="N200:O200"/>
    <mergeCell ref="P200:Q200"/>
    <mergeCell ref="B200:C200"/>
    <mergeCell ref="D200:E200"/>
    <mergeCell ref="F200:G200"/>
    <mergeCell ref="H200:I200"/>
    <mergeCell ref="J200:K200"/>
    <mergeCell ref="L200:M200"/>
    <mergeCell ref="N199:O199"/>
    <mergeCell ref="P199:Q199"/>
    <mergeCell ref="B199:C199"/>
    <mergeCell ref="D199:E199"/>
    <mergeCell ref="F199:G199"/>
    <mergeCell ref="H199:I199"/>
    <mergeCell ref="J199:K199"/>
    <mergeCell ref="L199:M199"/>
    <mergeCell ref="N198:O198"/>
    <mergeCell ref="P198:Q198"/>
    <mergeCell ref="B198:C198"/>
    <mergeCell ref="D198:E198"/>
    <mergeCell ref="F198:G198"/>
    <mergeCell ref="H198:I198"/>
    <mergeCell ref="J198:K198"/>
    <mergeCell ref="L198:M198"/>
    <mergeCell ref="L209:M209"/>
    <mergeCell ref="N209:O209"/>
    <mergeCell ref="P209:Q209"/>
    <mergeCell ref="B209:C209"/>
    <mergeCell ref="D209:E209"/>
    <mergeCell ref="F209:G209"/>
    <mergeCell ref="H209:I209"/>
    <mergeCell ref="J209:K209"/>
    <mergeCell ref="L208:M208"/>
    <mergeCell ref="N208:O208"/>
    <mergeCell ref="P208:Q208"/>
    <mergeCell ref="B208:C208"/>
    <mergeCell ref="D208:E208"/>
    <mergeCell ref="F208:G208"/>
    <mergeCell ref="H208:I208"/>
    <mergeCell ref="J208:K208"/>
    <mergeCell ref="L207:M207"/>
    <mergeCell ref="N207:O207"/>
    <mergeCell ref="P207:Q207"/>
    <mergeCell ref="B207:C207"/>
    <mergeCell ref="D207:E207"/>
    <mergeCell ref="F207:G207"/>
    <mergeCell ref="H207:I207"/>
    <mergeCell ref="J207:K207"/>
    <mergeCell ref="L212:M212"/>
    <mergeCell ref="N212:O212"/>
    <mergeCell ref="P212:Q212"/>
    <mergeCell ref="B212:C212"/>
    <mergeCell ref="D212:E212"/>
    <mergeCell ref="F212:G212"/>
    <mergeCell ref="H212:I212"/>
    <mergeCell ref="J212:K212"/>
    <mergeCell ref="L211:M211"/>
    <mergeCell ref="N211:O211"/>
    <mergeCell ref="P211:Q211"/>
    <mergeCell ref="B211:C211"/>
    <mergeCell ref="D211:E211"/>
    <mergeCell ref="F211:G211"/>
    <mergeCell ref="H211:I211"/>
    <mergeCell ref="J211:K211"/>
    <mergeCell ref="L210:M210"/>
    <mergeCell ref="N210:O210"/>
    <mergeCell ref="P210:Q210"/>
    <mergeCell ref="B210:C210"/>
    <mergeCell ref="D210:E210"/>
    <mergeCell ref="F210:G210"/>
    <mergeCell ref="H210:I210"/>
    <mergeCell ref="J210:K210"/>
    <mergeCell ref="L215:M215"/>
    <mergeCell ref="N215:O215"/>
    <mergeCell ref="P215:Q215"/>
    <mergeCell ref="B215:C215"/>
    <mergeCell ref="D215:E215"/>
    <mergeCell ref="F215:G215"/>
    <mergeCell ref="H215:I215"/>
    <mergeCell ref="J215:K215"/>
    <mergeCell ref="L214:M214"/>
    <mergeCell ref="N214:O214"/>
    <mergeCell ref="P214:Q214"/>
    <mergeCell ref="B214:C214"/>
    <mergeCell ref="D214:E214"/>
    <mergeCell ref="F214:G214"/>
    <mergeCell ref="H214:I214"/>
    <mergeCell ref="J214:K214"/>
    <mergeCell ref="L213:M213"/>
    <mergeCell ref="N213:O213"/>
    <mergeCell ref="P213:Q213"/>
    <mergeCell ref="B213:C213"/>
    <mergeCell ref="D213:E213"/>
    <mergeCell ref="F213:G213"/>
    <mergeCell ref="H213:I213"/>
    <mergeCell ref="J213:K213"/>
    <mergeCell ref="L218:M218"/>
    <mergeCell ref="N218:O218"/>
    <mergeCell ref="P218:Q218"/>
    <mergeCell ref="B218:C218"/>
    <mergeCell ref="D218:E218"/>
    <mergeCell ref="F218:G218"/>
    <mergeCell ref="H218:I218"/>
    <mergeCell ref="J218:K218"/>
    <mergeCell ref="L217:M217"/>
    <mergeCell ref="N217:O217"/>
    <mergeCell ref="P217:Q217"/>
    <mergeCell ref="B217:C217"/>
    <mergeCell ref="D217:E217"/>
    <mergeCell ref="F217:G217"/>
    <mergeCell ref="H217:I217"/>
    <mergeCell ref="J217:K217"/>
    <mergeCell ref="L216:M216"/>
    <mergeCell ref="N216:O216"/>
    <mergeCell ref="P216:Q216"/>
    <mergeCell ref="B216:C216"/>
    <mergeCell ref="D216:E216"/>
    <mergeCell ref="F216:G216"/>
    <mergeCell ref="H216:I216"/>
    <mergeCell ref="J216:K216"/>
    <mergeCell ref="L221:M221"/>
    <mergeCell ref="N221:O221"/>
    <mergeCell ref="P221:Q221"/>
    <mergeCell ref="B221:C221"/>
    <mergeCell ref="D221:E221"/>
    <mergeCell ref="F221:G221"/>
    <mergeCell ref="H221:I221"/>
    <mergeCell ref="J221:K221"/>
    <mergeCell ref="L220:M220"/>
    <mergeCell ref="N220:O220"/>
    <mergeCell ref="P220:Q220"/>
    <mergeCell ref="B220:C220"/>
    <mergeCell ref="D220:E220"/>
    <mergeCell ref="F220:G220"/>
    <mergeCell ref="H220:I220"/>
    <mergeCell ref="J220:K220"/>
    <mergeCell ref="L219:M219"/>
    <mergeCell ref="N219:O219"/>
    <mergeCell ref="P219:Q219"/>
    <mergeCell ref="B219:C219"/>
    <mergeCell ref="D219:E219"/>
    <mergeCell ref="F219:G219"/>
    <mergeCell ref="H219:I219"/>
    <mergeCell ref="J219:K219"/>
    <mergeCell ref="L224:M224"/>
    <mergeCell ref="N224:O224"/>
    <mergeCell ref="P224:Q224"/>
    <mergeCell ref="B224:C224"/>
    <mergeCell ref="D224:E224"/>
    <mergeCell ref="F224:G224"/>
    <mergeCell ref="H224:I224"/>
    <mergeCell ref="J224:K224"/>
    <mergeCell ref="L223:M223"/>
    <mergeCell ref="N223:O223"/>
    <mergeCell ref="P223:Q223"/>
    <mergeCell ref="B223:C223"/>
    <mergeCell ref="D223:E223"/>
    <mergeCell ref="F223:G223"/>
    <mergeCell ref="H223:I223"/>
    <mergeCell ref="J223:K223"/>
    <mergeCell ref="L222:M222"/>
    <mergeCell ref="N222:O222"/>
    <mergeCell ref="P222:Q222"/>
    <mergeCell ref="B222:C222"/>
    <mergeCell ref="D222:E222"/>
    <mergeCell ref="F222:G222"/>
    <mergeCell ref="H222:I222"/>
    <mergeCell ref="J222:K222"/>
    <mergeCell ref="L232:M233"/>
    <mergeCell ref="N232:O233"/>
    <mergeCell ref="P232:Q233"/>
    <mergeCell ref="R232:R233"/>
    <mergeCell ref="W232:W233"/>
    <mergeCell ref="X232:X233"/>
    <mergeCell ref="B232:C233"/>
    <mergeCell ref="D232:E233"/>
    <mergeCell ref="F232:G233"/>
    <mergeCell ref="H232:I233"/>
    <mergeCell ref="J232:K233"/>
    <mergeCell ref="L225:M225"/>
    <mergeCell ref="N225:O225"/>
    <mergeCell ref="P225:Q225"/>
    <mergeCell ref="B225:C225"/>
    <mergeCell ref="D225:E225"/>
    <mergeCell ref="F225:G225"/>
    <mergeCell ref="H225:I225"/>
    <mergeCell ref="J225:K225"/>
    <mergeCell ref="B236:C236"/>
    <mergeCell ref="D236:E236"/>
    <mergeCell ref="F236:G236"/>
    <mergeCell ref="H236:I236"/>
    <mergeCell ref="J236:K236"/>
    <mergeCell ref="L236:M236"/>
    <mergeCell ref="N236:O236"/>
    <mergeCell ref="P236:Q236"/>
    <mergeCell ref="B235:C235"/>
    <mergeCell ref="D235:E235"/>
    <mergeCell ref="F235:G235"/>
    <mergeCell ref="H235:I235"/>
    <mergeCell ref="J235:K235"/>
    <mergeCell ref="L235:M235"/>
    <mergeCell ref="N235:O235"/>
    <mergeCell ref="P235:Q235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B239:C239"/>
    <mergeCell ref="D239:E239"/>
    <mergeCell ref="F239:G239"/>
    <mergeCell ref="H239:I239"/>
    <mergeCell ref="J239:K239"/>
    <mergeCell ref="L239:M239"/>
    <mergeCell ref="N239:O239"/>
    <mergeCell ref="P239:Q239"/>
    <mergeCell ref="B238:C238"/>
    <mergeCell ref="D238:E238"/>
    <mergeCell ref="F238:G238"/>
    <mergeCell ref="H238:I238"/>
    <mergeCell ref="J238:K238"/>
    <mergeCell ref="L238:M238"/>
    <mergeCell ref="N238:O238"/>
    <mergeCell ref="P238:Q238"/>
    <mergeCell ref="B237:C237"/>
    <mergeCell ref="D237:E237"/>
    <mergeCell ref="F237:G237"/>
    <mergeCell ref="H237:I237"/>
    <mergeCell ref="J237:K237"/>
    <mergeCell ref="L237:M237"/>
    <mergeCell ref="N237:O237"/>
    <mergeCell ref="P237:Q237"/>
    <mergeCell ref="B242:C242"/>
    <mergeCell ref="D242:E242"/>
    <mergeCell ref="F242:G242"/>
    <mergeCell ref="H242:I242"/>
    <mergeCell ref="J242:K242"/>
    <mergeCell ref="L242:M242"/>
    <mergeCell ref="N242:O242"/>
    <mergeCell ref="P242:Q242"/>
    <mergeCell ref="B241:C241"/>
    <mergeCell ref="D241:E241"/>
    <mergeCell ref="F241:G241"/>
    <mergeCell ref="H241:I241"/>
    <mergeCell ref="J241:K241"/>
    <mergeCell ref="L241:M241"/>
    <mergeCell ref="N241:O241"/>
    <mergeCell ref="P241:Q241"/>
    <mergeCell ref="B240:C240"/>
    <mergeCell ref="D240:E240"/>
    <mergeCell ref="F240:G240"/>
    <mergeCell ref="H240:I240"/>
    <mergeCell ref="J240:K240"/>
    <mergeCell ref="L240:M240"/>
    <mergeCell ref="N240:O240"/>
    <mergeCell ref="P240:Q240"/>
    <mergeCell ref="B245:C245"/>
    <mergeCell ref="D245:E245"/>
    <mergeCell ref="F245:G245"/>
    <mergeCell ref="H245:I245"/>
    <mergeCell ref="J245:K245"/>
    <mergeCell ref="L245:M245"/>
    <mergeCell ref="N245:O245"/>
    <mergeCell ref="P245:Q245"/>
    <mergeCell ref="B244:C244"/>
    <mergeCell ref="D244:E244"/>
    <mergeCell ref="F244:G244"/>
    <mergeCell ref="H244:I244"/>
    <mergeCell ref="J244:K244"/>
    <mergeCell ref="L244:M244"/>
    <mergeCell ref="N244:O244"/>
    <mergeCell ref="P244:Q244"/>
    <mergeCell ref="B243:C243"/>
    <mergeCell ref="D243:E243"/>
    <mergeCell ref="F243:G243"/>
    <mergeCell ref="H243:I243"/>
    <mergeCell ref="J243:K243"/>
    <mergeCell ref="L243:M243"/>
    <mergeCell ref="N243:O243"/>
    <mergeCell ref="P243:Q243"/>
    <mergeCell ref="B248:C248"/>
    <mergeCell ref="D248:E248"/>
    <mergeCell ref="F248:G248"/>
    <mergeCell ref="H248:I248"/>
    <mergeCell ref="J248:K248"/>
    <mergeCell ref="L248:M248"/>
    <mergeCell ref="N248:O248"/>
    <mergeCell ref="P248:Q248"/>
    <mergeCell ref="B247:C247"/>
    <mergeCell ref="D247:E247"/>
    <mergeCell ref="F247:G247"/>
    <mergeCell ref="H247:I247"/>
    <mergeCell ref="J247:K247"/>
    <mergeCell ref="L247:M247"/>
    <mergeCell ref="N247:O247"/>
    <mergeCell ref="P247:Q247"/>
    <mergeCell ref="B246:C246"/>
    <mergeCell ref="D246:E246"/>
    <mergeCell ref="F246:G246"/>
    <mergeCell ref="H246:I246"/>
    <mergeCell ref="J246:K246"/>
    <mergeCell ref="L246:M246"/>
    <mergeCell ref="N246:O246"/>
    <mergeCell ref="P246:Q246"/>
    <mergeCell ref="B251:C251"/>
    <mergeCell ref="D251:E251"/>
    <mergeCell ref="F251:G251"/>
    <mergeCell ref="H251:I251"/>
    <mergeCell ref="J251:K251"/>
    <mergeCell ref="L251:M251"/>
    <mergeCell ref="N251:O251"/>
    <mergeCell ref="P251:Q251"/>
    <mergeCell ref="B250:C250"/>
    <mergeCell ref="D250:E250"/>
    <mergeCell ref="F250:G250"/>
    <mergeCell ref="H250:I250"/>
    <mergeCell ref="J250:K250"/>
    <mergeCell ref="L250:M250"/>
    <mergeCell ref="N250:O250"/>
    <mergeCell ref="P250:Q250"/>
    <mergeCell ref="B249:C249"/>
    <mergeCell ref="D249:E249"/>
    <mergeCell ref="F249:G249"/>
    <mergeCell ref="H249:I249"/>
    <mergeCell ref="J249:K249"/>
    <mergeCell ref="L249:M249"/>
    <mergeCell ref="N249:O249"/>
    <mergeCell ref="P249:Q249"/>
    <mergeCell ref="B260:C260"/>
    <mergeCell ref="D260:E260"/>
    <mergeCell ref="F260:G260"/>
    <mergeCell ref="H260:I260"/>
    <mergeCell ref="J260:K260"/>
    <mergeCell ref="L260:M260"/>
    <mergeCell ref="N260:O260"/>
    <mergeCell ref="P260:Q260"/>
    <mergeCell ref="B259:C259"/>
    <mergeCell ref="D259:E259"/>
    <mergeCell ref="F259:G259"/>
    <mergeCell ref="H259:I259"/>
    <mergeCell ref="J259:K259"/>
    <mergeCell ref="L259:M259"/>
    <mergeCell ref="N259:O259"/>
    <mergeCell ref="P259:Q259"/>
    <mergeCell ref="B258:C258"/>
    <mergeCell ref="D258:E258"/>
    <mergeCell ref="F258:G258"/>
    <mergeCell ref="H258:I258"/>
    <mergeCell ref="J258:K258"/>
    <mergeCell ref="L258:M258"/>
    <mergeCell ref="N258:O258"/>
    <mergeCell ref="P258:Q258"/>
    <mergeCell ref="B263:C263"/>
    <mergeCell ref="D263:E263"/>
    <mergeCell ref="F263:G263"/>
    <mergeCell ref="H263:I263"/>
    <mergeCell ref="J263:K263"/>
    <mergeCell ref="L263:M263"/>
    <mergeCell ref="N263:O263"/>
    <mergeCell ref="P263:Q263"/>
    <mergeCell ref="B262:C262"/>
    <mergeCell ref="D262:E262"/>
    <mergeCell ref="F262:G262"/>
    <mergeCell ref="H262:I262"/>
    <mergeCell ref="J262:K262"/>
    <mergeCell ref="L262:M262"/>
    <mergeCell ref="N262:O262"/>
    <mergeCell ref="P262:Q262"/>
    <mergeCell ref="B261:C261"/>
    <mergeCell ref="D261:E261"/>
    <mergeCell ref="F261:G261"/>
    <mergeCell ref="H261:I261"/>
    <mergeCell ref="J261:K261"/>
    <mergeCell ref="L261:M261"/>
    <mergeCell ref="N261:O261"/>
    <mergeCell ref="P261:Q261"/>
    <mergeCell ref="B266:C266"/>
    <mergeCell ref="D266:E266"/>
    <mergeCell ref="F266:G266"/>
    <mergeCell ref="H266:I266"/>
    <mergeCell ref="J266:K266"/>
    <mergeCell ref="L266:M266"/>
    <mergeCell ref="N266:O266"/>
    <mergeCell ref="P266:Q266"/>
    <mergeCell ref="B265:C265"/>
    <mergeCell ref="D265:E265"/>
    <mergeCell ref="F265:G265"/>
    <mergeCell ref="H265:I265"/>
    <mergeCell ref="J265:K265"/>
    <mergeCell ref="L265:M265"/>
    <mergeCell ref="N265:O265"/>
    <mergeCell ref="P265:Q265"/>
    <mergeCell ref="B264:C264"/>
    <mergeCell ref="D264:E264"/>
    <mergeCell ref="F264:G264"/>
    <mergeCell ref="H264:I264"/>
    <mergeCell ref="J264:K264"/>
    <mergeCell ref="L264:M264"/>
    <mergeCell ref="N264:O264"/>
    <mergeCell ref="P264:Q264"/>
    <mergeCell ref="B269:C269"/>
    <mergeCell ref="D269:E269"/>
    <mergeCell ref="F269:G269"/>
    <mergeCell ref="H269:I269"/>
    <mergeCell ref="J269:K269"/>
    <mergeCell ref="L269:M269"/>
    <mergeCell ref="N269:O269"/>
    <mergeCell ref="P269:Q269"/>
    <mergeCell ref="B268:C268"/>
    <mergeCell ref="D268:E268"/>
    <mergeCell ref="F268:G268"/>
    <mergeCell ref="H268:I268"/>
    <mergeCell ref="J268:K268"/>
    <mergeCell ref="L268:M268"/>
    <mergeCell ref="N268:O268"/>
    <mergeCell ref="P268:Q268"/>
    <mergeCell ref="B267:C267"/>
    <mergeCell ref="D267:E267"/>
    <mergeCell ref="F267:G267"/>
    <mergeCell ref="H267:I267"/>
    <mergeCell ref="J267:K267"/>
    <mergeCell ref="L267:M267"/>
    <mergeCell ref="N267:O267"/>
    <mergeCell ref="P267:Q267"/>
    <mergeCell ref="B272:C272"/>
    <mergeCell ref="D272:E272"/>
    <mergeCell ref="F272:G272"/>
    <mergeCell ref="H272:I272"/>
    <mergeCell ref="J272:K272"/>
    <mergeCell ref="L272:M272"/>
    <mergeCell ref="N272:O272"/>
    <mergeCell ref="P272:Q272"/>
    <mergeCell ref="B271:C271"/>
    <mergeCell ref="D271:E271"/>
    <mergeCell ref="F271:G271"/>
    <mergeCell ref="H271:I271"/>
    <mergeCell ref="J271:K271"/>
    <mergeCell ref="L271:M271"/>
    <mergeCell ref="N271:O271"/>
    <mergeCell ref="P271:Q271"/>
    <mergeCell ref="B270:C270"/>
    <mergeCell ref="D270:E270"/>
    <mergeCell ref="F270:G270"/>
    <mergeCell ref="H270:I270"/>
    <mergeCell ref="J270:K270"/>
    <mergeCell ref="L270:M270"/>
    <mergeCell ref="N270:O270"/>
    <mergeCell ref="P270:Q270"/>
    <mergeCell ref="B275:C275"/>
    <mergeCell ref="D275:E275"/>
    <mergeCell ref="F275:G275"/>
    <mergeCell ref="H275:I275"/>
    <mergeCell ref="J275:K275"/>
    <mergeCell ref="L275:M275"/>
    <mergeCell ref="N275:O275"/>
    <mergeCell ref="P275:Q275"/>
    <mergeCell ref="B274:C274"/>
    <mergeCell ref="D274:E274"/>
    <mergeCell ref="F274:G274"/>
    <mergeCell ref="H274:I274"/>
    <mergeCell ref="J274:K274"/>
    <mergeCell ref="L274:M274"/>
    <mergeCell ref="N274:O274"/>
    <mergeCell ref="P274:Q274"/>
    <mergeCell ref="B273:C273"/>
    <mergeCell ref="D273:E273"/>
    <mergeCell ref="F273:G273"/>
    <mergeCell ref="H273:I273"/>
    <mergeCell ref="J273:K273"/>
    <mergeCell ref="L273:M273"/>
    <mergeCell ref="N273:O273"/>
    <mergeCell ref="P273:Q273"/>
    <mergeCell ref="R283:R284"/>
    <mergeCell ref="W283:W284"/>
    <mergeCell ref="X283:X284"/>
    <mergeCell ref="Y283:Y284"/>
    <mergeCell ref="Z283:Z284"/>
    <mergeCell ref="AA283:AA284"/>
    <mergeCell ref="B283:C284"/>
    <mergeCell ref="D283:E284"/>
    <mergeCell ref="F283:G284"/>
    <mergeCell ref="H283:I284"/>
    <mergeCell ref="J283:K284"/>
    <mergeCell ref="L283:M284"/>
    <mergeCell ref="N283:O284"/>
    <mergeCell ref="P283:Q284"/>
    <mergeCell ref="B276:C276"/>
    <mergeCell ref="D276:E276"/>
    <mergeCell ref="F276:G276"/>
    <mergeCell ref="H276:I276"/>
    <mergeCell ref="J276:K276"/>
    <mergeCell ref="L276:M276"/>
    <mergeCell ref="N276:O276"/>
    <mergeCell ref="P276:Q276"/>
    <mergeCell ref="N287:O287"/>
    <mergeCell ref="P287:Q287"/>
    <mergeCell ref="B287:C287"/>
    <mergeCell ref="D287:E287"/>
    <mergeCell ref="F287:G287"/>
    <mergeCell ref="H287:I287"/>
    <mergeCell ref="J287:K287"/>
    <mergeCell ref="L287:M287"/>
    <mergeCell ref="N286:O286"/>
    <mergeCell ref="P286:Q286"/>
    <mergeCell ref="B286:C286"/>
    <mergeCell ref="D286:E286"/>
    <mergeCell ref="F286:G286"/>
    <mergeCell ref="H286:I286"/>
    <mergeCell ref="J286:K286"/>
    <mergeCell ref="L286:M286"/>
    <mergeCell ref="N285:O285"/>
    <mergeCell ref="P285:Q285"/>
    <mergeCell ref="B285:C285"/>
    <mergeCell ref="D285:E285"/>
    <mergeCell ref="F285:G285"/>
    <mergeCell ref="H285:I285"/>
    <mergeCell ref="J285:K285"/>
    <mergeCell ref="L285:M285"/>
    <mergeCell ref="N290:O290"/>
    <mergeCell ref="P290:Q290"/>
    <mergeCell ref="B290:C290"/>
    <mergeCell ref="D290:E290"/>
    <mergeCell ref="F290:G290"/>
    <mergeCell ref="H290:I290"/>
    <mergeCell ref="J290:K290"/>
    <mergeCell ref="L290:M290"/>
    <mergeCell ref="N289:O289"/>
    <mergeCell ref="P289:Q289"/>
    <mergeCell ref="B289:C289"/>
    <mergeCell ref="D289:E289"/>
    <mergeCell ref="F289:G289"/>
    <mergeCell ref="H289:I289"/>
    <mergeCell ref="J289:K289"/>
    <mergeCell ref="L289:M289"/>
    <mergeCell ref="N288:O288"/>
    <mergeCell ref="P288:Q288"/>
    <mergeCell ref="B288:C288"/>
    <mergeCell ref="D288:E288"/>
    <mergeCell ref="F288:G288"/>
    <mergeCell ref="H288:I288"/>
    <mergeCell ref="J288:K288"/>
    <mergeCell ref="L288:M288"/>
    <mergeCell ref="N293:O293"/>
    <mergeCell ref="P293:Q293"/>
    <mergeCell ref="B293:C293"/>
    <mergeCell ref="D293:E293"/>
    <mergeCell ref="F293:G293"/>
    <mergeCell ref="H293:I293"/>
    <mergeCell ref="J293:K293"/>
    <mergeCell ref="L293:M293"/>
    <mergeCell ref="N292:O292"/>
    <mergeCell ref="P292:Q292"/>
    <mergeCell ref="B292:C292"/>
    <mergeCell ref="D292:E292"/>
    <mergeCell ref="F292:G292"/>
    <mergeCell ref="H292:I292"/>
    <mergeCell ref="J292:K292"/>
    <mergeCell ref="L292:M292"/>
    <mergeCell ref="N291:O291"/>
    <mergeCell ref="P291:Q291"/>
    <mergeCell ref="B291:C291"/>
    <mergeCell ref="D291:E291"/>
    <mergeCell ref="F291:G291"/>
    <mergeCell ref="H291:I291"/>
    <mergeCell ref="J291:K291"/>
    <mergeCell ref="L291:M291"/>
    <mergeCell ref="N296:O296"/>
    <mergeCell ref="P296:Q296"/>
    <mergeCell ref="B296:C296"/>
    <mergeCell ref="D296:E296"/>
    <mergeCell ref="F296:G296"/>
    <mergeCell ref="H296:I296"/>
    <mergeCell ref="J296:K296"/>
    <mergeCell ref="L296:M296"/>
    <mergeCell ref="N295:O295"/>
    <mergeCell ref="P295:Q295"/>
    <mergeCell ref="B295:C295"/>
    <mergeCell ref="D295:E295"/>
    <mergeCell ref="F295:G295"/>
    <mergeCell ref="H295:I295"/>
    <mergeCell ref="J295:K295"/>
    <mergeCell ref="L295:M295"/>
    <mergeCell ref="N294:O294"/>
    <mergeCell ref="P294:Q294"/>
    <mergeCell ref="B294:C294"/>
    <mergeCell ref="D294:E294"/>
    <mergeCell ref="F294:G294"/>
    <mergeCell ref="H294:I294"/>
    <mergeCell ref="J294:K294"/>
    <mergeCell ref="L294:M294"/>
    <mergeCell ref="L299:M299"/>
    <mergeCell ref="N298:O298"/>
    <mergeCell ref="P298:Q298"/>
    <mergeCell ref="B298:C298"/>
    <mergeCell ref="D298:E298"/>
    <mergeCell ref="F298:G298"/>
    <mergeCell ref="H298:I298"/>
    <mergeCell ref="J298:K298"/>
    <mergeCell ref="L298:M298"/>
    <mergeCell ref="N297:O297"/>
    <mergeCell ref="P297:Q297"/>
    <mergeCell ref="B297:C297"/>
    <mergeCell ref="D297:E297"/>
    <mergeCell ref="F297:G297"/>
    <mergeCell ref="H297:I297"/>
    <mergeCell ref="J297:K297"/>
    <mergeCell ref="L297:M297"/>
    <mergeCell ref="AD130:AD131"/>
    <mergeCell ref="N302:O302"/>
    <mergeCell ref="P302:Q302"/>
    <mergeCell ref="B302:C302"/>
    <mergeCell ref="D302:E302"/>
    <mergeCell ref="F302:G302"/>
    <mergeCell ref="H302:I302"/>
    <mergeCell ref="J302:K302"/>
    <mergeCell ref="L302:M302"/>
    <mergeCell ref="N301:O301"/>
    <mergeCell ref="P301:Q301"/>
    <mergeCell ref="B301:C301"/>
    <mergeCell ref="D301:E301"/>
    <mergeCell ref="F301:G301"/>
    <mergeCell ref="H301:I301"/>
    <mergeCell ref="J301:K301"/>
    <mergeCell ref="L301:M301"/>
    <mergeCell ref="N300:O300"/>
    <mergeCell ref="P300:Q300"/>
    <mergeCell ref="B300:C300"/>
    <mergeCell ref="D300:E300"/>
    <mergeCell ref="F300:G300"/>
    <mergeCell ref="H300:I300"/>
    <mergeCell ref="J300:K300"/>
    <mergeCell ref="L300:M300"/>
    <mergeCell ref="N299:O299"/>
    <mergeCell ref="P299:Q299"/>
    <mergeCell ref="B299:C299"/>
    <mergeCell ref="D299:E299"/>
    <mergeCell ref="F299:G299"/>
    <mergeCell ref="H299:I299"/>
    <mergeCell ref="J299:K299"/>
    <mergeCell ref="B306:AG306"/>
    <mergeCell ref="B255:AG255"/>
    <mergeCell ref="B204:AG204"/>
    <mergeCell ref="B153:AG153"/>
    <mergeCell ref="B102:AG102"/>
    <mergeCell ref="X257:AA257"/>
    <mergeCell ref="AB257:AE257"/>
    <mergeCell ref="AB283:AB284"/>
    <mergeCell ref="AC283:AC284"/>
    <mergeCell ref="AD283:AD284"/>
    <mergeCell ref="X155:AA155"/>
    <mergeCell ref="AB155:AE155"/>
    <mergeCell ref="AB181:AB182"/>
    <mergeCell ref="AC181:AC182"/>
    <mergeCell ref="AD181:AD182"/>
    <mergeCell ref="X206:AA206"/>
    <mergeCell ref="AB206:AE206"/>
    <mergeCell ref="X104:AA104"/>
    <mergeCell ref="AB104:AE104"/>
    <mergeCell ref="AB130:AB131"/>
    <mergeCell ref="AE283:AE284"/>
    <mergeCell ref="Y232:Y233"/>
    <mergeCell ref="Z232:Z233"/>
    <mergeCell ref="AA232:AA233"/>
    <mergeCell ref="AE232:AE233"/>
    <mergeCell ref="AB232:AB233"/>
    <mergeCell ref="AC232:AC233"/>
    <mergeCell ref="AD232:AD233"/>
    <mergeCell ref="Z130:Z131"/>
    <mergeCell ref="AA130:AA131"/>
    <mergeCell ref="AE130:AE131"/>
    <mergeCell ref="AC130:AC131"/>
  </mergeCells>
  <phoneticPr fontId="3"/>
  <pageMargins left="0.39370078740157483" right="0.39370078740157483" top="0.39370078740157483" bottom="0.39370078740157483" header="0.19685039370078741" footer="0.1968503937007874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入力・チェックシート</vt:lpstr>
      <vt:lpstr>（集計）資産項目の明細</vt:lpstr>
      <vt:lpstr>①全体会計（法適除く）</vt:lpstr>
      <vt:lpstr>PPPより有形固定資産の明細貼付</vt:lpstr>
      <vt:lpstr>PPPより行政目的別の明細</vt:lpstr>
      <vt:lpstr>②県3団体</vt:lpstr>
      <vt:lpstr>③附属明細書より</vt:lpstr>
      <vt:lpstr>④BS入力シートより</vt:lpstr>
      <vt:lpstr>'（集計）資産項目の明細'!Print_Area</vt:lpstr>
      <vt:lpstr>'①全体会計（法適除く）'!Print_Area</vt:lpstr>
      <vt:lpstr>②県3団体!Print_Area</vt:lpstr>
      <vt:lpstr>③附属明細書より!Print_Area</vt:lpstr>
      <vt:lpstr>④BS入力シートより!Print_Area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st2157</dc:creator>
  <cp:lastModifiedBy>2021home025 かがやき</cp:lastModifiedBy>
  <cp:lastPrinted>2023-12-15T04:52:23Z</cp:lastPrinted>
  <dcterms:created xsi:type="dcterms:W3CDTF">2017-04-18T04:57:51Z</dcterms:created>
  <dcterms:modified xsi:type="dcterms:W3CDTF">2023-12-15T04:52:32Z</dcterms:modified>
</cp:coreProperties>
</file>