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提出用\"/>
    </mc:Choice>
  </mc:AlternateContent>
  <xr:revisionPtr revIDLastSave="0" documentId="8_{8464F7DD-DC5D-4CC5-86D1-59895D90C4BA}" xr6:coauthVersionLast="36" xr6:coauthVersionMax="36" xr10:uidLastSave="{00000000-0000-0000-0000-000000000000}"/>
  <workbookProtection workbookAlgorithmName="SHA-512" workbookHashValue="Ad/sRetOu9e0/cb7FHKm5ACISSz4mWeiiPJ7LgdTh+N3sfEgOJL/niaxYEw7bmRRjPO8Xa2ck8rnRGDrQcAo+A==" workbookSaltValue="U3yGMksqChDQEmKTeog1sQ==" workbookSpinCount="100000" lockStructure="1"/>
  <bookViews>
    <workbookView xWindow="0" yWindow="0" windowWidth="14370" windowHeight="142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AD10" i="4"/>
  <c r="P10" i="4"/>
  <c r="I10" i="4"/>
  <c r="B10" i="4"/>
  <c r="AT8" i="4"/>
  <c r="AL8" i="4"/>
  <c r="B6" i="4"/>
</calcChain>
</file>

<file path=xl/sharedStrings.xml><?xml version="1.0" encoding="utf-8"?>
<sst xmlns="http://schemas.openxmlformats.org/spreadsheetml/2006/main" count="299" uniqueCount="116">
  <si>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</si>
  <si>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</si>
  <si>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</si>
  <si>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</si>
  <si>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</si>
  <si>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</si>
  <si>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</si>
  <si>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</si>
  <si>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</si>
  <si>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</si>
  <si>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</si>
  <si>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</si>
  <si>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</si>
  <si>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</si>
  <si>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</si>
  <si>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</si>
  <si>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</si>
  <si>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</si>
  <si>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</si>
  <si>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</si>
  <si>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</si>
  <si>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</si>
  <si>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</si>
  <si>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</si>
  <si>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</si>
  <si>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</si>
  <si>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</si>
  <si>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</si>
  <si>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</si>
  <si>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</si>
  <si>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</si>
  <si>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</si>
  <si>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</si>
  <si>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</si>
  <si>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</si>
  <si>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</si>
  <si>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</si>
  <si>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</si>
  <si>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</si>
  <si>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</si>
  <si>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</si>
  <si>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</si>
  <si>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</si>
  <si>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</si>
  <si>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</si>
  <si>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</si>
  <si>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</si>
  <si>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</si>
  <si>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</si>
  <si>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</si>
  <si>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</si>
  <si>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</si>
  <si>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</si>
  <si>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</si>
  <si>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</si>
  <si>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</si>
  <si>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</si>
  <si>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</si>
  <si>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</si>
  <si>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</si>
  <si>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</si>
  <si>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</si>
  <si>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</si>
  <si>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</si>
  <si>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</si>
  <si>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</si>
  <si>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</si>
  <si>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</si>
  <si>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</si>
  <si>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</si>
  <si>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</si>
  <si>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</si>
  <si>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</si>
  <si>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</si>
  <si>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</si>
  <si>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</si>
  <si>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</si>
  <si>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</si>
  <si>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</si>
  <si>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</si>
  <si>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</si>
  <si>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</si>
  <si>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</si>
  <si>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</si>
  <si>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</si>
  <si>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</si>
  <si>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</si>
  <si>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</si>
  <si>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</si>
  <si>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</si>
  <si>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</si>
  <si>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</si>
  <si>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</si>
  <si>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</si>
  <si>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</si>
  <si>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</si>
  <si>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</si>
  <si>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</si>
  <si>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</si>
  <si>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</si>
  <si>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</si>
  <si>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</si>
  <si>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</si>
  <si>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</si>
  <si>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</si>
  <si>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</si>
  <si>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</si>
  <si>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</si>
  <si>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</si>
  <si>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</si>
  <si>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</si>
  <si>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</si>
  <si>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</si>
  <si>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②管渠老朽化率は，法定耐用年数を経過した管渠がないため0%であるものの，①有形固定資産減価償却率が増加傾向にあることから,今後，老朽化が進む施設を更新するための財源確保や更新時期の平準化を図り，可能な限り計画的な施設更新に努める。</t>
    <rPh sb="51" eb="53">
      <t>ケイコウ</t>
    </rPh>
    <phoneticPr fontId="4"/>
  </si>
  <si>
    <t>経営の健全性・効率性については，一般会計からの補助金など下水道使用料以外の収入に依存している状況にあるため，更なる接続促進と経費節減に努める。また、今後は人口減少などに伴う水需要の減少により，下水道使用料が減少するとともに，施設の老朽化対策をはじめ，物価高騰による経費の増加が見込まれるため，維持管理費の節減や企業債残高の縮減を図りつつ，県や近隣自治体と連携した広域化・共同化を推進し，効率的かつ効果的な事業運営に努める。</t>
    <rPh sb="64" eb="66">
      <t>セツゲン</t>
    </rPh>
    <rPh sb="77" eb="79">
      <t>ジンコウ</t>
    </rPh>
    <rPh sb="79" eb="81">
      <t>ゲンショウ</t>
    </rPh>
    <rPh sb="84" eb="85">
      <t>トモナ</t>
    </rPh>
    <rPh sb="86" eb="87">
      <t>ミズ</t>
    </rPh>
    <rPh sb="87" eb="89">
      <t>ジュヨウ</t>
    </rPh>
    <rPh sb="90" eb="92">
      <t>ゲンショウ</t>
    </rPh>
    <rPh sb="103" eb="105">
      <t>ゲンショウ</t>
    </rPh>
    <phoneticPr fontId="4"/>
  </si>
  <si>
    <t>①経常収支比率は100％を超えており，かつ②累積欠損金比率も発生していないため，概ね健全な経営であるが，⑤経費回収率が64.55%と100%を下回っており,電気料金高騰分に対する一般会計からの補助金など，下水道使用料以外の収入に依存している状況にあることから，引続き接続促進と経費節減に努める。
③流動比率は，100％を超え前年度から152.71ポイント増加し，現金預金も増加していることから，短期的な債務に対しての支払能力は有していると言える。
④企業債残高対事業規模比率は、類似団体平均を大きく下回っているものの，一般会計の負担額も多いことから，今後の投資規模について注意が必要である。
⑥汚水処理原価は，類似団体平均を下回っているものの，電気料金高騰に伴い動力費が増となったことなどにより，前年度から33.32円増加したため，引続き投資の効率化や経費節減に努める。
⑦施設利用率は類似団体平均を下回り，低い水準で推移していることから,更なる接続促進とともに，適正な施設規模での更新や施設の統合等について検討を行う。
⑧水洗化率は類似団体平均を上回っているが，引続き使用料収入の増加を図るため，更なる水洗化率の向上に努める。</t>
    <rPh sb="78" eb="80">
      <t>デンキ</t>
    </rPh>
    <rPh sb="80" eb="82">
      <t>リョウキン</t>
    </rPh>
    <rPh sb="82" eb="84">
      <t>コウトウ</t>
    </rPh>
    <rPh sb="84" eb="85">
      <t>ブン</t>
    </rPh>
    <rPh sb="86" eb="87">
      <t>タイ</t>
    </rPh>
    <rPh sb="89" eb="91">
      <t>イッパン</t>
    </rPh>
    <rPh sb="138" eb="140">
      <t>ケイヒ</t>
    </rPh>
    <rPh sb="140" eb="142">
      <t>セツゲン</t>
    </rPh>
    <rPh sb="322" eb="324">
      <t>デンキ</t>
    </rPh>
    <rPh sb="324" eb="326">
      <t>リョウキン</t>
    </rPh>
    <rPh sb="326" eb="328">
      <t>コウトウ</t>
    </rPh>
    <rPh sb="329" eb="330">
      <t>トモナ</t>
    </rPh>
    <rPh sb="331" eb="334">
      <t>ドウリョクヒ</t>
    </rPh>
    <rPh sb="335" eb="336">
      <t>ゾウ</t>
    </rPh>
    <rPh sb="348" eb="351">
      <t>ゼンネンド</t>
    </rPh>
    <rPh sb="358" eb="359">
      <t>エン</t>
    </rPh>
    <rPh sb="359" eb="361">
      <t>ゾウカ</t>
    </rPh>
    <rPh sb="369" eb="371">
      <t>トウシ</t>
    </rPh>
    <rPh sb="372" eb="375">
      <t>コウリツカ</t>
    </rPh>
    <rPh sb="376" eb="378">
      <t>ケイヒ</t>
    </rPh>
    <rPh sb="378" eb="380">
      <t>セツゲン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</si>
</sst>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0E4-4258-9741-53868A24A9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30E4-4258-9741-53868A24A9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47.36</c:v>
                </c:pt>
                <c:pt idx="2">
                  <c:v>44.74</c:v>
                </c:pt>
                <c:pt idx="3">
                  <c:v>44.56</c:v>
                </c:pt>
                <c:pt idx="4">
                  <c:v>41.83</c:v>
                </c:pt>
              </c:numCache>
            </c:numRef>
          </c:val>
          <c:extLst>
            <c:ext xmlns:c16="http://schemas.microsoft.com/office/drawing/2014/chart" uri="{C3380CC4-5D6E-409C-BE32-E72D297353CC}">
              <c16:uniqueId val="{00000000-7577-4B7D-84FA-83FEA243C2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7577-4B7D-84FA-83FEA243C2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89.21</c:v>
                </c:pt>
                <c:pt idx="2">
                  <c:v>89.35</c:v>
                </c:pt>
                <c:pt idx="3">
                  <c:v>89.76</c:v>
                </c:pt>
                <c:pt idx="4">
                  <c:v>90.2</c:v>
                </c:pt>
              </c:numCache>
            </c:numRef>
          </c:val>
          <c:extLst>
            <c:ext xmlns:c16="http://schemas.microsoft.com/office/drawing/2014/chart" uri="{C3380CC4-5D6E-409C-BE32-E72D297353CC}">
              <c16:uniqueId val="{00000000-2F6B-4714-8B9D-9EFCA23BAF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2F6B-4714-8B9D-9EFCA23BAF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121.05</c:v>
                </c:pt>
                <c:pt idx="2">
                  <c:v>134.21</c:v>
                </c:pt>
                <c:pt idx="3">
                  <c:v>140.96</c:v>
                </c:pt>
                <c:pt idx="4">
                  <c:v>146.36000000000001</c:v>
                </c:pt>
              </c:numCache>
            </c:numRef>
          </c:val>
          <c:extLst>
            <c:ext xmlns:c16="http://schemas.microsoft.com/office/drawing/2014/chart" uri="{C3380CC4-5D6E-409C-BE32-E72D297353CC}">
              <c16:uniqueId val="{00000000-4871-4F77-A885-D72F0B9C0C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4871-4F77-A885-D72F0B9C0C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4.03</c:v>
                </c:pt>
                <c:pt idx="2">
                  <c:v>7.9</c:v>
                </c:pt>
                <c:pt idx="3">
                  <c:v>11.36</c:v>
                </c:pt>
                <c:pt idx="4">
                  <c:v>14.49</c:v>
                </c:pt>
              </c:numCache>
            </c:numRef>
          </c:val>
          <c:extLst>
            <c:ext xmlns:c16="http://schemas.microsoft.com/office/drawing/2014/chart" uri="{C3380CC4-5D6E-409C-BE32-E72D297353CC}">
              <c16:uniqueId val="{00000000-EF78-456D-A224-89D8A5683C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EF78-456D-A224-89D8A5683C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36-4323-9DF8-DA640079A5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F36-4323-9DF8-DA640079A5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A56-42F2-A524-63B5B34471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5A56-42F2-A524-63B5B34471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72.22</c:v>
                </c:pt>
                <c:pt idx="2">
                  <c:v>215.5</c:v>
                </c:pt>
                <c:pt idx="3">
                  <c:v>372.21</c:v>
                </c:pt>
                <c:pt idx="4">
                  <c:v>524.91999999999996</c:v>
                </c:pt>
              </c:numCache>
            </c:numRef>
          </c:val>
          <c:extLst>
            <c:ext xmlns:c16="http://schemas.microsoft.com/office/drawing/2014/chart" uri="{C3380CC4-5D6E-409C-BE32-E72D297353CC}">
              <c16:uniqueId val="{00000000-C271-47D9-A9F7-C6B648C84F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C271-47D9-A9F7-C6B648C84F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17.16</c:v>
                </c:pt>
                <c:pt idx="2">
                  <c:v>15.88</c:v>
                </c:pt>
                <c:pt idx="3">
                  <c:v>14.88</c:v>
                </c:pt>
                <c:pt idx="4">
                  <c:v>127.06</c:v>
                </c:pt>
              </c:numCache>
            </c:numRef>
          </c:val>
          <c:extLst>
            <c:ext xmlns:c16="http://schemas.microsoft.com/office/drawing/2014/chart" uri="{C3380CC4-5D6E-409C-BE32-E72D297353CC}">
              <c16:uniqueId val="{00000000-2720-4EDF-8DB6-EBDB2F3415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2720-4EDF-8DB6-EBDB2F3415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69.150000000000006</c:v>
                </c:pt>
                <c:pt idx="2">
                  <c:v>59.59</c:v>
                </c:pt>
                <c:pt idx="3">
                  <c:v>72.540000000000006</c:v>
                </c:pt>
                <c:pt idx="4">
                  <c:v>64.55</c:v>
                </c:pt>
              </c:numCache>
            </c:numRef>
          </c:val>
          <c:extLst>
            <c:ext xmlns:c16="http://schemas.microsoft.com/office/drawing/2014/chart" uri="{C3380CC4-5D6E-409C-BE32-E72D297353CC}">
              <c16:uniqueId val="{00000000-E02D-4137-A34B-7CE1F7869C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E02D-4137-A34B-7CE1F7869C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269.52999999999997</c:v>
                </c:pt>
                <c:pt idx="2">
                  <c:v>312.02</c:v>
                </c:pt>
                <c:pt idx="3">
                  <c:v>257.52</c:v>
                </c:pt>
                <c:pt idx="4">
                  <c:v>290.83999999999997</c:v>
                </c:pt>
              </c:numCache>
            </c:numRef>
          </c:val>
          <c:extLst>
            <c:ext xmlns:c16="http://schemas.microsoft.com/office/drawing/2014/chart" uri="{C3380CC4-5D6E-409C-BE32-E72D297353CC}">
              <c16:uniqueId val="{00000000-F1C4-4EFF-83A4-55F53CBE10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1C4-4EFF-83A4-55F53CBE10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4" zoomScaleNormal="100" workbookViewId="0">
      <selection activeCell="BL66" sqref="BL66:BZ82"/>
    </sheetView>
  </sheetViews>
  <sheetFormatPr defaultColWidth="2.625" defaultRowHeight="13.5" x14ac:dyDescent="0.15"/>
  <cols>
    <col min="1" max="1" width="2.625" customWidth="1"/>
    <col min="2" max="34" width="3.75" customWidth="1"/>
    <col min="35" max="35" width="3.75" style="81" customWidth="1"/>
    <col min="36"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29"/>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常陸太田市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48222</v>
      </c>
      <c r="AM8" s="46"/>
      <c r="AN8" s="46"/>
      <c r="AO8" s="46"/>
      <c r="AP8" s="46"/>
      <c r="AQ8" s="46"/>
      <c r="AR8" s="46"/>
      <c r="AS8" s="46"/>
      <c r="AT8" s="47">
        <f>データ!T6</f>
        <v>371.99</v>
      </c>
      <c r="AU8" s="47"/>
      <c r="AV8" s="47"/>
      <c r="AW8" s="47"/>
      <c r="AX8" s="47"/>
      <c r="AY8" s="47"/>
      <c r="AZ8" s="47"/>
      <c r="BA8" s="47"/>
      <c r="BB8" s="47">
        <f>データ!U6</f>
        <v>129.63</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81.099999999999994</v>
      </c>
      <c r="J10" s="47"/>
      <c r="K10" s="47"/>
      <c r="L10" s="47"/>
      <c r="M10" s="47"/>
      <c r="N10" s="47"/>
      <c r="O10" s="47"/>
      <c r="P10" s="47">
        <f>データ!P6</f>
        <v>10.54</v>
      </c>
      <c r="Q10" s="47"/>
      <c r="R10" s="47"/>
      <c r="S10" s="47"/>
      <c r="T10" s="47"/>
      <c r="U10" s="47"/>
      <c r="V10" s="47"/>
      <c r="W10" s="47">
        <f>データ!Q6</f>
        <v>100.68</v>
      </c>
      <c r="X10" s="47"/>
      <c r="Y10" s="47"/>
      <c r="Z10" s="47"/>
      <c r="AA10" s="47"/>
      <c r="AB10" s="47"/>
      <c r="AC10" s="47"/>
      <c r="AD10" s="46">
        <f>データ!R6</f>
        <v>3740</v>
      </c>
      <c r="AE10" s="46"/>
      <c r="AF10" s="46"/>
      <c r="AG10" s="46"/>
      <c r="AH10" s="46"/>
      <c r="AI10" s="46"/>
      <c r="AJ10" s="46"/>
      <c r="AK10" s="2"/>
      <c r="AL10" s="46">
        <f>データ!V6</f>
        <v>5052</v>
      </c>
      <c r="AM10" s="46"/>
      <c r="AN10" s="46"/>
      <c r="AO10" s="46"/>
      <c r="AP10" s="46"/>
      <c r="AQ10" s="46"/>
      <c r="AR10" s="46"/>
      <c r="AS10" s="46"/>
      <c r="AT10" s="47">
        <f>データ!W6</f>
        <v>4.7699999999999996</v>
      </c>
      <c r="AU10" s="47"/>
      <c r="AV10" s="47"/>
      <c r="AW10" s="47"/>
      <c r="AX10" s="47"/>
      <c r="AY10" s="47"/>
      <c r="AZ10" s="47"/>
      <c r="BA10" s="47"/>
      <c r="BB10" s="47">
        <f>データ!X6</f>
        <v>1059.1199999999999</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2"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2"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e4111mYX0BiIdaHb4YYpWYXi56VBT7i9w8tzd5VNZTR7sRxx8teWZcPooBF83onvnMFQrgDGAZ4Wfk7I6Bzug==" saltValue="y0ZphPwOFQtV5jeVQt8q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82121</v>
      </c>
      <c r="D6" s="19">
        <f t="shared" si="3"/>
        <v>46</v>
      </c>
      <c r="E6" s="19">
        <f t="shared" si="3"/>
        <v>17</v>
      </c>
      <c r="F6" s="19">
        <f t="shared" si="3"/>
        <v>5</v>
      </c>
      <c r="G6" s="19">
        <f t="shared" si="3"/>
        <v>0</v>
      </c>
      <c r="H6" s="19" t="str">
        <f t="shared" si="3"/>
        <v>茨城県　常陸太田市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81.099999999999994</v>
      </c>
      <c r="P6" s="20">
        <f t="shared" si="3"/>
        <v>10.54</v>
      </c>
      <c r="Q6" s="20">
        <f t="shared" si="3"/>
        <v>100.68</v>
      </c>
      <c r="R6" s="20">
        <f t="shared" si="3"/>
        <v>3740</v>
      </c>
      <c r="S6" s="20">
        <f t="shared" si="3"/>
        <v>48222</v>
      </c>
      <c r="T6" s="20">
        <f t="shared" si="3"/>
        <v>371.99</v>
      </c>
      <c r="U6" s="20">
        <f t="shared" si="3"/>
        <v>129.63</v>
      </c>
      <c r="V6" s="20">
        <f t="shared" si="3"/>
        <v>5052</v>
      </c>
      <c r="W6" s="20">
        <f t="shared" si="3"/>
        <v>4.7699999999999996</v>
      </c>
      <c r="X6" s="20">
        <f t="shared" si="3"/>
        <v>1059.1199999999999</v>
      </c>
      <c r="Y6" s="21" t="str">
        <f>IF(Y7="",NA(),Y7)</f>
        <v>-</v>
      </c>
      <c r="Z6" s="21">
        <f t="shared" ref="Z6:AH6" si="4">IF(Z7="",NA(),Z7)</f>
        <v>121.05</v>
      </c>
      <c r="AA6" s="21">
        <f t="shared" si="4"/>
        <v>134.21</v>
      </c>
      <c r="AB6" s="21">
        <f t="shared" si="4"/>
        <v>140.96</v>
      </c>
      <c r="AC6" s="21">
        <f t="shared" si="4"/>
        <v>146.36000000000001</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72.22</v>
      </c>
      <c r="AW6" s="21">
        <f t="shared" si="6"/>
        <v>215.5</v>
      </c>
      <c r="AX6" s="21">
        <f t="shared" si="6"/>
        <v>372.21</v>
      </c>
      <c r="AY6" s="21">
        <f t="shared" si="6"/>
        <v>524.91999999999996</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17.16</v>
      </c>
      <c r="BH6" s="21">
        <f t="shared" si="7"/>
        <v>15.88</v>
      </c>
      <c r="BI6" s="21">
        <f t="shared" si="7"/>
        <v>14.88</v>
      </c>
      <c r="BJ6" s="21">
        <f t="shared" si="7"/>
        <v>127.06</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69.150000000000006</v>
      </c>
      <c r="BS6" s="21">
        <f t="shared" si="8"/>
        <v>59.59</v>
      </c>
      <c r="BT6" s="21">
        <f t="shared" si="8"/>
        <v>72.540000000000006</v>
      </c>
      <c r="BU6" s="21">
        <f t="shared" si="8"/>
        <v>64.55</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269.52999999999997</v>
      </c>
      <c r="CD6" s="21">
        <f t="shared" si="9"/>
        <v>312.02</v>
      </c>
      <c r="CE6" s="21">
        <f t="shared" si="9"/>
        <v>257.52</v>
      </c>
      <c r="CF6" s="21">
        <f t="shared" si="9"/>
        <v>290.83999999999997</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47.36</v>
      </c>
      <c r="CO6" s="21">
        <f t="shared" si="10"/>
        <v>44.74</v>
      </c>
      <c r="CP6" s="21">
        <f t="shared" si="10"/>
        <v>44.56</v>
      </c>
      <c r="CQ6" s="21">
        <f t="shared" si="10"/>
        <v>41.83</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89.21</v>
      </c>
      <c r="CZ6" s="21">
        <f t="shared" si="11"/>
        <v>89.35</v>
      </c>
      <c r="DA6" s="21">
        <f t="shared" si="11"/>
        <v>89.76</v>
      </c>
      <c r="DB6" s="21">
        <f t="shared" si="11"/>
        <v>90.2</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4.03</v>
      </c>
      <c r="DK6" s="21">
        <f t="shared" si="12"/>
        <v>7.9</v>
      </c>
      <c r="DL6" s="21">
        <f t="shared" si="12"/>
        <v>11.36</v>
      </c>
      <c r="DM6" s="21">
        <f t="shared" si="12"/>
        <v>14.49</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82121</v>
      </c>
      <c r="D7" s="23">
        <v>46</v>
      </c>
      <c r="E7" s="23">
        <v>17</v>
      </c>
      <c r="F7" s="23">
        <v>5</v>
      </c>
      <c r="G7" s="23">
        <v>0</v>
      </c>
      <c r="H7" s="23" t="s">
        <v>96</v>
      </c>
      <c r="I7" s="23" t="s">
        <v>97</v>
      </c>
      <c r="J7" s="23" t="s">
        <v>98</v>
      </c>
      <c r="K7" s="23" t="s">
        <v>99</v>
      </c>
      <c r="L7" s="23" t="s">
        <v>100</v>
      </c>
      <c r="M7" s="23" t="s">
        <v>101</v>
      </c>
      <c r="N7" s="24" t="s">
        <v>102</v>
      </c>
      <c r="O7" s="24">
        <v>81.099999999999994</v>
      </c>
      <c r="P7" s="24">
        <v>10.54</v>
      </c>
      <c r="Q7" s="24">
        <v>100.68</v>
      </c>
      <c r="R7" s="24">
        <v>3740</v>
      </c>
      <c r="S7" s="24">
        <v>48222</v>
      </c>
      <c r="T7" s="24">
        <v>371.99</v>
      </c>
      <c r="U7" s="24">
        <v>129.63</v>
      </c>
      <c r="V7" s="24">
        <v>5052</v>
      </c>
      <c r="W7" s="24">
        <v>4.7699999999999996</v>
      </c>
      <c r="X7" s="24">
        <v>1059.1199999999999</v>
      </c>
      <c r="Y7" s="24" t="s">
        <v>102</v>
      </c>
      <c r="Z7" s="24">
        <v>121.05</v>
      </c>
      <c r="AA7" s="24">
        <v>134.21</v>
      </c>
      <c r="AB7" s="24">
        <v>140.96</v>
      </c>
      <c r="AC7" s="24">
        <v>146.36000000000001</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72.22</v>
      </c>
      <c r="AW7" s="24">
        <v>215.5</v>
      </c>
      <c r="AX7" s="24">
        <v>372.21</v>
      </c>
      <c r="AY7" s="24">
        <v>524.91999999999996</v>
      </c>
      <c r="AZ7" s="24" t="s">
        <v>102</v>
      </c>
      <c r="BA7" s="24">
        <v>26.99</v>
      </c>
      <c r="BB7" s="24">
        <v>29.13</v>
      </c>
      <c r="BC7" s="24">
        <v>35.69</v>
      </c>
      <c r="BD7" s="24">
        <v>38.4</v>
      </c>
      <c r="BE7" s="24">
        <v>36.94</v>
      </c>
      <c r="BF7" s="24" t="s">
        <v>102</v>
      </c>
      <c r="BG7" s="24">
        <v>17.16</v>
      </c>
      <c r="BH7" s="24">
        <v>15.88</v>
      </c>
      <c r="BI7" s="24">
        <v>14.88</v>
      </c>
      <c r="BJ7" s="24">
        <v>127.06</v>
      </c>
      <c r="BK7" s="24" t="s">
        <v>102</v>
      </c>
      <c r="BL7" s="24">
        <v>826.83</v>
      </c>
      <c r="BM7" s="24">
        <v>867.83</v>
      </c>
      <c r="BN7" s="24">
        <v>791.76</v>
      </c>
      <c r="BO7" s="24">
        <v>900.82</v>
      </c>
      <c r="BP7" s="24">
        <v>809.19</v>
      </c>
      <c r="BQ7" s="24" t="s">
        <v>102</v>
      </c>
      <c r="BR7" s="24">
        <v>69.150000000000006</v>
      </c>
      <c r="BS7" s="24">
        <v>59.59</v>
      </c>
      <c r="BT7" s="24">
        <v>72.540000000000006</v>
      </c>
      <c r="BU7" s="24">
        <v>64.55</v>
      </c>
      <c r="BV7" s="24" t="s">
        <v>102</v>
      </c>
      <c r="BW7" s="24">
        <v>57.31</v>
      </c>
      <c r="BX7" s="24">
        <v>57.08</v>
      </c>
      <c r="BY7" s="24">
        <v>56.26</v>
      </c>
      <c r="BZ7" s="24">
        <v>52.94</v>
      </c>
      <c r="CA7" s="24">
        <v>57.02</v>
      </c>
      <c r="CB7" s="24" t="s">
        <v>102</v>
      </c>
      <c r="CC7" s="24">
        <v>269.52999999999997</v>
      </c>
      <c r="CD7" s="24">
        <v>312.02</v>
      </c>
      <c r="CE7" s="24">
        <v>257.52</v>
      </c>
      <c r="CF7" s="24">
        <v>290.83999999999997</v>
      </c>
      <c r="CG7" s="24" t="s">
        <v>102</v>
      </c>
      <c r="CH7" s="24">
        <v>273.52</v>
      </c>
      <c r="CI7" s="24">
        <v>274.99</v>
      </c>
      <c r="CJ7" s="24">
        <v>282.08999999999997</v>
      </c>
      <c r="CK7" s="24">
        <v>303.27999999999997</v>
      </c>
      <c r="CL7" s="24">
        <v>273.68</v>
      </c>
      <c r="CM7" s="24" t="s">
        <v>102</v>
      </c>
      <c r="CN7" s="24">
        <v>47.36</v>
      </c>
      <c r="CO7" s="24">
        <v>44.74</v>
      </c>
      <c r="CP7" s="24">
        <v>44.56</v>
      </c>
      <c r="CQ7" s="24">
        <v>41.83</v>
      </c>
      <c r="CR7" s="24" t="s">
        <v>102</v>
      </c>
      <c r="CS7" s="24">
        <v>50.14</v>
      </c>
      <c r="CT7" s="24">
        <v>54.83</v>
      </c>
      <c r="CU7" s="24">
        <v>66.53</v>
      </c>
      <c r="CV7" s="24">
        <v>52.35</v>
      </c>
      <c r="CW7" s="24">
        <v>52.55</v>
      </c>
      <c r="CX7" s="24" t="s">
        <v>102</v>
      </c>
      <c r="CY7" s="24">
        <v>89.21</v>
      </c>
      <c r="CZ7" s="24">
        <v>89.35</v>
      </c>
      <c r="DA7" s="24">
        <v>89.76</v>
      </c>
      <c r="DB7" s="24">
        <v>90.2</v>
      </c>
      <c r="DC7" s="24" t="s">
        <v>102</v>
      </c>
      <c r="DD7" s="24">
        <v>84.98</v>
      </c>
      <c r="DE7" s="24">
        <v>84.7</v>
      </c>
      <c r="DF7" s="24">
        <v>84.67</v>
      </c>
      <c r="DG7" s="24">
        <v>84.39</v>
      </c>
      <c r="DH7" s="24">
        <v>87.3</v>
      </c>
      <c r="DI7" s="24" t="s">
        <v>102</v>
      </c>
      <c r="DJ7" s="24">
        <v>4.03</v>
      </c>
      <c r="DK7" s="24">
        <v>7.9</v>
      </c>
      <c r="DL7" s="24">
        <v>11.36</v>
      </c>
      <c r="DM7" s="24">
        <v>14.49</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2024-01-31T07:40:52Z</cp:lastPrinted>
  <dcterms:created xsi:type="dcterms:W3CDTF">2023-12-12T01:00:33Z</dcterms:created>
  <dcterms:modified xsi:type="dcterms:W3CDTF">2024-02-05T01:04:15Z</dcterms:modified>
  <cp:category/>
</cp:coreProperties>
</file>