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mj77file01\user\総務部\財政課\決算統計\R04財政比率分析表（財政状況資料集）\県報告\0322修正\"/>
    </mc:Choice>
  </mc:AlternateContent>
  <xr:revisionPtr revIDLastSave="0" documentId="13_ncr:1_{35B3FBA3-8ED4-4391-8B06-4F6723379717}" xr6:coauthVersionLast="47" xr6:coauthVersionMax="47" xr10:uidLastSave="{00000000-0000-0000-0000-000000000000}"/>
  <bookViews>
    <workbookView xWindow="-120" yWindow="-120" windowWidth="20730" windowHeight="11160" tabRatio="947" activeTab="2" xr2:uid="{00000000-000D-0000-FFFF-FFFF00000000}"/>
  </bookViews>
  <sheets>
    <sheet name="総括表" sheetId="10" r:id="rId1"/>
    <sheet name="普通会計の状況" sheetId="11" r:id="rId2"/>
    <sheet name="各会計、関係団体の財政状況及び健全化判断比率" sheetId="12" r:id="rId3"/>
    <sheet name="財政比較分析表 "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7"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U37" i="10"/>
  <c r="C37" i="10"/>
  <c r="CO36" i="10"/>
  <c r="BW36" i="10"/>
  <c r="BE36" i="10"/>
  <c r="C36" i="10"/>
  <c r="CO35" i="10"/>
  <c r="BW35" i="10"/>
  <c r="BE35" i="10"/>
  <c r="C35" i="10"/>
  <c r="CO34" i="10"/>
  <c r="BW34" i="10"/>
  <c r="BE34" i="10"/>
  <c r="C34" i="10"/>
  <c r="U34" i="10" s="1"/>
  <c r="U35" i="10" s="1"/>
  <c r="U36" i="10" s="1"/>
  <c r="AM34" i="10" l="1"/>
  <c r="AM35" i="10" s="1"/>
  <c r="AM36" i="10" s="1"/>
  <c r="AM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<sst xmlns="http://schemas.openxmlformats.org/spreadsheetml/2006/main" count="1120" uniqueCount="611">
  <si>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</si>
  <si>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</si>
  <si>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</si>
  <si>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</si>
  <si>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</si>
  <si>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</si>
  <si>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</si>
  <si>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</si>
  <si>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</si>
  <si>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</si>
  <si>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</si>
  <si>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</si>
  <si>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</si>
  <si>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</si>
  <si>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</si>
  <si>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</si>
  <si>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</si>
  <si>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</si>
  <si>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</si>
  <si>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</si>
  <si>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</si>
  <si>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</si>
  <si>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</si>
  <si>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</si>
  <si>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</si>
  <si>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</si>
  <si>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</si>
  <si>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</si>
  <si>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</si>
  <si>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</si>
  <si>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</si>
  <si>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</si>
  <si>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</si>
  <si>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</si>
  <si>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</si>
  <si>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</si>
  <si>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</si>
  <si>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</si>
  <si>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</si>
  <si>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</si>
  <si>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</si>
  <si>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</si>
  <si>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</si>
  <si>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</si>
  <si>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</si>
  <si>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</si>
  <si>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</si>
  <si>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</si>
  <si>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</si>
  <si>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</si>
  <si>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</si>
  <si>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</si>
  <si>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</si>
  <si>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</si>
  <si>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</si>
  <si>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</si>
  <si>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</si>
  <si>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</si>
  <si>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</si>
  <si>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</si>
  <si>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</si>
  <si>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</si>
  <si>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</si>
  <si>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</si>
  <si>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</si>
  <si>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</si>
  <si>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</si>
  <si>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</si>
  <si>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</si>
  <si>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</si>
  <si>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</si>
  <si>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</si>
  <si>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</si>
  <si>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</si>
  <si>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</si>
  <si>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</si>
  <si>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</si>
  <si>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</si>
  <si>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</si>
  <si>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</si>
  <si>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</si>
  <si>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</si>
  <si>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</si>
  <si>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</si>
  <si>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</si>
  <si>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</si>
  <si>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</si>
  <si>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</si>
  <si>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</si>
  <si>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</si>
  <si>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</si>
  <si>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</si>
  <si>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</si>
  <si>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</si>
  <si>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</si>
  <si>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</si>
  <si>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</si>
  <si>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</si>
  <si>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</si>
  <si>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常陸太田市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</si>
  <si>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</si>
  <si>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</si>
  <si>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</si>
  <si>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</si>
  <si>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</si>
  <si>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</si>
  <si>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</si>
  <si>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</si>
  <si>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</si>
  <si>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</si>
  <si>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</si>
  <si>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</si>
  <si>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</si>
  <si>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</si>
  <si>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</si>
  <si>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</si>
  <si>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</si>
  <si>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</si>
  <si>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</si>
  <si>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</si>
  <si>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</si>
  <si>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</si>
  <si>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</si>
  <si>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</si>
  <si>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</si>
  <si>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</si>
  <si>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</si>
  <si>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</si>
  <si>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</si>
  <si>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</si>
  <si>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</si>
  <si>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</si>
  <si>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</si>
  <si>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</si>
  <si>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</si>
  <si>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</si>
  <si>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</si>
  <si>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</si>
  <si>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</si>
  <si>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</si>
  <si>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</si>
  <si>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</si>
  <si>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</si>
  <si>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</si>
  <si>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</si>
  <si>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</si>
  <si>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</si>
  <si>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</si>
  <si>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</si>
  <si>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</si>
  <si>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</si>
  <si>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</si>
  <si>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</si>
  <si>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</si>
  <si>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</si>
  <si>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</si>
  <si>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</si>
  <si>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</si>
  <si>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</si>
  <si>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</si>
  <si>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</si>
  <si>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</si>
  <si>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</si>
  <si>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</si>
  <si>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</si>
  <si>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</si>
  <si>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</si>
  <si>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</si>
  <si>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</si>
  <si>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</si>
  <si>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</si>
  <si>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</si>
  <si>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</si>
  <si>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</si>
  <si>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</si>
  <si>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</si>
  <si>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</si>
  <si>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</si>
  <si>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</si>
  <si>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</si>
  <si>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</si>
  <si>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</si>
  <si>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</si>
  <si>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</si>
  <si>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</si>
  <si>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</si>
  <si>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</si>
  <si>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</si>
  <si>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</si>
  <si>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</si>
  <si>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</si>
  <si>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</si>
  <si>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</si>
  <si>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</si>
  <si>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</si>
  <si>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</si>
  <si>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</si>
  <si>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</si>
  <si>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</si>
  <si>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</si>
  <si>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</si>
  <si>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</si>
  <si>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</si>
  <si>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</si>
  <si>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</si>
  <si>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</si>
  <si>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</si>
  <si>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</si>
  <si>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</si>
  <si>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</si>
  <si>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</si>
  <si>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</si>
  <si>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</si>
  <si>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</si>
  <si>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</si>
  <si>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</si>
  <si>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</si>
  <si>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</si>
  <si>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茨城県常陸太田市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</si>
  <si>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</si>
  <si>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</si>
  <si>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</si>
  <si>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</si>
  <si>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</si>
  <si>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</si>
  <si>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</si>
  <si>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</si>
  <si>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</si>
  <si>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</si>
  <si>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</si>
  <si>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</si>
  <si>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</si>
  <si>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</si>
  <si>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</si>
  <si>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</si>
  <si>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</si>
  <si>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</si>
  <si>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</si>
  <si>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</si>
  <si>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</si>
  <si>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</si>
  <si>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</si>
  <si>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</si>
  <si>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</si>
  <si>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</si>
  <si>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</si>
  <si>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</si>
  <si>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</si>
  <si>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</si>
  <si>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</si>
  <si>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</si>
  <si>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</si>
  <si>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</si>
  <si>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</si>
  <si>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</si>
  <si>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</si>
  <si>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</si>
  <si>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</si>
  <si>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</si>
  <si>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</si>
  <si>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</si>
  <si>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</si>
  <si>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</si>
  <si>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</si>
  <si>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</si>
  <si>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</si>
  <si>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</si>
  <si>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</si>
  <si>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</si>
  <si>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</si>
  <si>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</si>
  <si>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</si>
  <si>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</si>
  <si>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</si>
  <si>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</si>
  <si>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</si>
  <si>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</si>
  <si>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</si>
  <si>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</si>
  <si>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</si>
  <si>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</si>
  <si>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</si>
  <si>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</si>
  <si>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</si>
  <si>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</si>
  <si>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</si>
  <si>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</si>
  <si>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</si>
  <si>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</si>
  <si>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</si>
  <si>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</si>
  <si>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</si>
  <si>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</si>
  <si>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</si>
  <si>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</si>
  <si>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</si>
  <si>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</si>
  <si>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</si>
  <si>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</si>
  <si>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</si>
  <si>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</si>
  <si>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</si>
  <si>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</si>
  <si>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</si>
  <si>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</si>
  <si>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</si>
  <si>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</si>
  <si>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</si>
  <si>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</si>
  <si>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</si>
  <si>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</si>
  <si>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</si>
  <si>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</si>
  <si>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</si>
  <si>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</si>
  <si>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</si>
  <si>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</si>
  <si>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</si>
  <si>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</si>
  <si>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</si>
  <si>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</si>
  <si>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</si>
  <si>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</si>
  <si>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</si>
  <si>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</si>
  <si>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</si>
  <si>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</si>
  <si>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</si>
  <si>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</si>
  <si>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</si>
  <si>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</si>
  <si>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</si>
  <si>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</si>
  <si>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</si>
  <si>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</si>
  <si>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</si>
  <si>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</si>
  <si>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</si>
  <si>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</si>
  <si>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</si>
  <si>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</si>
  <si>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</si>
  <si>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</si>
  <si>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</si>
  <si>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</si>
  <si>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</si>
  <si>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</si>
  <si>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</si>
  <si>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</si>
  <si>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</si>
  <si>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</si>
  <si>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</si>
  <si>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</si>
  <si>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</si>
  <si>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</si>
  <si>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</si>
  <si>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</si>
  <si>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</si>
  <si>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</si>
  <si>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</si>
  <si>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</si>
  <si>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</si>
  <si>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</si>
  <si>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</si>
  <si>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</si>
  <si>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</si>
  <si>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</si>
  <si>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</si>
  <si>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</si>
  <si>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</si>
  <si>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</si>
  <si>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</si>
  <si>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茨城県常陸太田市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</si>
  <si>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</si>
  <si>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</si>
  <si>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</si>
  <si>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</si>
  <si>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</si>
  <si>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</si>
  <si>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</si>
  <si>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</si>
  <si>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</si>
  <si>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</si>
  <si>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</si>
  <si>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</si>
  <si>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</si>
  <si>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</si>
  <si>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</si>
  <si>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</si>
  <si>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</si>
  <si>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</si>
  <si>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</si>
  <si>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</si>
  <si>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</si>
  <si>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</si>
  <si>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</si>
  <si>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</si>
  <si>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</si>
  <si>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</si>
  <si>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</si>
  <si>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</si>
  <si>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</si>
  <si>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</si>
  <si>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</si>
  <si>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</si>
  <si>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</si>
  <si>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</si>
  <si>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</si>
  <si>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</si>
  <si>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</si>
  <si>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</si>
  <si>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</si>
  <si>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工業用水道事業会計</t>
    <phoneticPr fontId="5"/>
  </si>
  <si>
    <t>法適用企業</t>
    <phoneticPr fontId="5"/>
  </si>
  <si>
    <t>簡易水道事業会計</t>
    <phoneticPr fontId="5"/>
  </si>
  <si>
    <t>法適用企業</t>
    <phoneticPr fontId="5"/>
  </si>
  <si>
    <t>下水道事業等会計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</si>
  <si>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</si>
  <si>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</si>
  <si>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</si>
  <si>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</si>
  <si>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</si>
  <si>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</si>
  <si>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</si>
  <si>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</si>
  <si>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</si>
  <si>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</si>
  <si>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</si>
  <si>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</si>
  <si>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</si>
  <si>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</si>
  <si>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</si>
  <si>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</si>
  <si>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</si>
  <si>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</si>
  <si>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</si>
  <si>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</si>
  <si>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</si>
  <si>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</si>
  <si>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</si>
  <si>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</si>
  <si>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</si>
  <si>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</si>
  <si>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</si>
  <si>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</si>
  <si>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</si>
  <si>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</si>
  <si>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</si>
  <si>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</si>
  <si>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</si>
  <si>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</si>
  <si>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</si>
  <si>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</si>
  <si>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</si>
  <si>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</si>
  <si>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</si>
  <si>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</si>
  <si>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</si>
  <si>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</si>
  <si>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</si>
  <si>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</si>
  <si>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</si>
  <si>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</si>
  <si>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</si>
  <si>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</si>
  <si>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</si>
  <si>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</si>
  <si>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</si>
  <si>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</si>
  <si>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</si>
  <si>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</si>
  <si>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</si>
  <si>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</si>
  <si>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</si>
  <si>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</si>
  <si>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</si>
  <si>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</si>
  <si>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</si>
  <si>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</si>
  <si>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</si>
  <si>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</si>
  <si>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</si>
  <si>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</si>
  <si>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</si>
  <si>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</si>
  <si>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</si>
  <si>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</si>
  <si>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工業用水道事業会計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</si>
  <si>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</si>
  <si>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</si>
  <si>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</si>
  <si>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</si>
  <si>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</si>
  <si>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</si>
  <si>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</si>
  <si>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</si>
  <si>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</si>
  <si>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</si>
  <si>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</si>
  <si>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</si>
  <si>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</si>
  <si>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</si>
  <si>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</si>
  <si>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</si>
  <si>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</si>
  <si>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</si>
  <si>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</si>
  <si>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</si>
  <si>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</si>
  <si>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</si>
  <si>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</si>
  <si>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</si>
  <si>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</si>
  <si>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</si>
  <si>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</si>
  <si>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</si>
  <si>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</si>
  <si>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</si>
  <si>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</si>
  <si>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</si>
  <si>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</si>
  <si>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</si>
  <si>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</si>
  <si>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</si>
  <si>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</si>
  <si>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</si>
  <si>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</si>
  <si>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</si>
  <si>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</si>
  <si>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</si>
  <si>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</si>
  <si>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</si>
  <si>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</si>
  <si>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</si>
  <si>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</si>
  <si>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</si>
  <si>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</si>
  <si>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</si>
  <si>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</si>
  <si>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</si>
  <si>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</si>
  <si>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</si>
  <si>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</si>
  <si>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</si>
  <si>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</si>
  <si>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</si>
  <si>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</si>
  <si>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</si>
  <si>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</si>
  <si>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</si>
  <si>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</si>
  <si>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</si>
  <si>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</si>
  <si>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</si>
  <si>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</si>
  <si>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</si>
  <si>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</si>
  <si>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</si>
  <si>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</si>
  <si>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</si>
  <si>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</si>
  <si>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</si>
  <si>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</si>
  <si>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</si>
  <si>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</si>
  <si>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</si>
  <si>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</si>
  <si>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</si>
  <si>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</si>
  <si>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</si>
  <si>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</si>
  <si>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</si>
  <si>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</si>
  <si>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</si>
  <si>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</si>
  <si>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</si>
  <si>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</si>
  <si>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3.45</t>
  </si>
  <si>
    <t>▲ 2.47</t>
  </si>
  <si>
    <t>水道事業会計</t>
  </si>
  <si>
    <t>下水道事業等会計</t>
  </si>
  <si>
    <t>一般会計</t>
  </si>
  <si>
    <t>簡易水道事業会計</t>
  </si>
  <si>
    <t>介護保険特別会計</t>
  </si>
  <si>
    <t>国民健康保険特別会計</t>
  </si>
  <si>
    <t>工業用水道事業会計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</si>
  <si>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</si>
  <si>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</si>
  <si>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</si>
  <si>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</si>
  <si>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</si>
  <si>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</si>
  <si>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</si>
  <si>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</si>
  <si>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</si>
  <si>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</si>
  <si>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茨城県市町村総合事務組合（一般会計）</t>
    <rPh sb="0" eb="12">
      <t>イバラキケンシチョウソンソウゴウジムクミアイ</t>
    </rPh>
    <rPh sb="13" eb="17">
      <t>イッパンカイケイ</t>
    </rPh>
    <phoneticPr fontId="2"/>
  </si>
  <si>
    <t>茨城県市町村総合事務組合（県民交通災害共済事業特別会計）</t>
    <rPh sb="0" eb="3">
      <t>イバラキケン</t>
    </rPh>
    <rPh sb="3" eb="12">
      <t>シチョウソンソウゴウジムクミアイ</t>
    </rPh>
    <rPh sb="13" eb="27">
      <t>ケンミンコウツウサイガイキョウサイジギョウトクベツカイケイ</t>
    </rPh>
    <phoneticPr fontId="2"/>
  </si>
  <si>
    <t>茨城租税債権管理機構</t>
    <rPh sb="0" eb="10">
      <t>イバラキソゼイサイケンカンリキコウ</t>
    </rPh>
    <phoneticPr fontId="2"/>
  </si>
  <si>
    <t>茨城県後期高齢者医療連合（一般会計）</t>
    <rPh sb="0" eb="12">
      <t>イバラキケンコウキコウレイシャイリョウレンゴウ</t>
    </rPh>
    <rPh sb="13" eb="17">
      <t>イッパンカイケイ</t>
    </rPh>
    <phoneticPr fontId="2"/>
  </si>
  <si>
    <t>茨城県後期高齢者医療連合（後期高齢者医療特別会計）</t>
    <rPh sb="0" eb="3">
      <t>イバラキケン</t>
    </rPh>
    <rPh sb="3" eb="12">
      <t>コウキコウレイシャイリョウレンゴウ</t>
    </rPh>
    <rPh sb="13" eb="24">
      <t>コウキコウレイシャイリョウトクベツカイケイ</t>
    </rPh>
    <phoneticPr fontId="2"/>
  </si>
  <si>
    <t>水府振興公社</t>
    <rPh sb="0" eb="6">
      <t>スイフシンコウコウシャ</t>
    </rPh>
    <phoneticPr fontId="2"/>
  </si>
  <si>
    <t>里美ふるさと振興公社</t>
    <rPh sb="0" eb="2">
      <t>サトミ</t>
    </rPh>
    <rPh sb="6" eb="10">
      <t>シンコウコウシャ</t>
    </rPh>
    <phoneticPr fontId="2"/>
  </si>
  <si>
    <t>常陸太田産業振興株式会社</t>
    <rPh sb="0" eb="4">
      <t>ヒタチオオタ</t>
    </rPh>
    <rPh sb="4" eb="8">
      <t>サンギョウシンコウ</t>
    </rPh>
    <rPh sb="8" eb="12">
      <t>カブシキカイシャ</t>
    </rPh>
    <phoneticPr fontId="2"/>
  </si>
  <si>
    <t>まちづくり振興基金</t>
    <rPh sb="5" eb="9">
      <t>シンコウキキン</t>
    </rPh>
    <phoneticPr fontId="2"/>
  </si>
  <si>
    <t>地域福祉基金</t>
    <rPh sb="0" eb="6">
      <t>チイキフクシキキン</t>
    </rPh>
    <phoneticPr fontId="2"/>
  </si>
  <si>
    <t>水府地区観光施設管理基金</t>
    <rPh sb="0" eb="4">
      <t>スイフチク</t>
    </rPh>
    <rPh sb="4" eb="12">
      <t>カンコウシセツカンリキキン</t>
    </rPh>
    <phoneticPr fontId="2"/>
  </si>
  <si>
    <t>一般廃棄物処理施設整備基金</t>
    <rPh sb="0" eb="5">
      <t>イッパンハイキブツ</t>
    </rPh>
    <rPh sb="5" eb="13">
      <t>ショリシセツセイビキキン</t>
    </rPh>
    <phoneticPr fontId="2"/>
  </si>
  <si>
    <t>県北教育旅行推進事業基金</t>
    <rPh sb="0" eb="12">
      <t>ケンホクキョウイクリョコウスイシンジギョウキキン</t>
    </rPh>
    <phoneticPr fontId="2"/>
  </si>
  <si>
    <t>‐</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</si>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</sst>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69185</c:v>
                </c:pt>
                <c:pt idx="1">
                  <c:v>70166</c:v>
                </c:pt>
                <c:pt idx="2">
                  <c:v>92632</c:v>
                </c:pt>
                <c:pt idx="3">
                  <c:v>96469</c:v>
                </c:pt>
                <c:pt idx="4">
                  <c:v>85743</c:v>
                </c:pt>
              </c:numCache>
            </c:numRef>
          </c:val>
          <c:smooth val="0"/>
          <c:extLst>
            <c:ext xmlns:c16="http://schemas.microsoft.com/office/drawing/2014/chart" uri="{C3380CC4-5D6E-409C-BE32-E72D297353CC}">
              <c16:uniqueId val="{00000000-FBE5-4AC4-BB05-9E513559A85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68902</c:v>
                </c:pt>
                <c:pt idx="1">
                  <c:v>80006</c:v>
                </c:pt>
                <c:pt idx="2">
                  <c:v>90945</c:v>
                </c:pt>
                <c:pt idx="3">
                  <c:v>63433</c:v>
                </c:pt>
                <c:pt idx="4">
                  <c:v>61005</c:v>
                </c:pt>
              </c:numCache>
            </c:numRef>
          </c:val>
          <c:smooth val="0"/>
          <c:extLst>
            <c:ext xmlns:c16="http://schemas.microsoft.com/office/drawing/2014/chart" uri="{C3380CC4-5D6E-409C-BE32-E72D297353CC}">
              <c16:uniqueId val="{00000001-FBE5-4AC4-BB05-9E513559A85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4.13</c:v>
                </c:pt>
                <c:pt idx="1">
                  <c:v>7.59</c:v>
                </c:pt>
                <c:pt idx="2">
                  <c:v>8.69</c:v>
                </c:pt>
                <c:pt idx="3">
                  <c:v>9.77</c:v>
                </c:pt>
                <c:pt idx="4">
                  <c:v>7.42</c:v>
                </c:pt>
              </c:numCache>
            </c:numRef>
          </c:val>
          <c:extLst>
            <c:ext xmlns:c16="http://schemas.microsoft.com/office/drawing/2014/chart" uri="{C3380CC4-5D6E-409C-BE32-E72D297353CC}">
              <c16:uniqueId val="{00000000-5F81-4836-8324-D09D326355F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32.770000000000003</c:v>
                </c:pt>
                <c:pt idx="1">
                  <c:v>28.01</c:v>
                </c:pt>
                <c:pt idx="2">
                  <c:v>31.07</c:v>
                </c:pt>
                <c:pt idx="3">
                  <c:v>35.75</c:v>
                </c:pt>
                <c:pt idx="4">
                  <c:v>41.85</c:v>
                </c:pt>
              </c:numCache>
            </c:numRef>
          </c:val>
          <c:extLst>
            <c:ext xmlns:c16="http://schemas.microsoft.com/office/drawing/2014/chart" uri="{C3380CC4-5D6E-409C-BE32-E72D297353CC}">
              <c16:uniqueId val="{00000001-5F81-4836-8324-D09D326355F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-3.45</c:v>
                </c:pt>
                <c:pt idx="1">
                  <c:v>-2.4700000000000002</c:v>
                </c:pt>
                <c:pt idx="2">
                  <c:v>5</c:v>
                </c:pt>
                <c:pt idx="3">
                  <c:v>7.18</c:v>
                </c:pt>
                <c:pt idx="4">
                  <c:v>2.4</c:v>
                </c:pt>
              </c:numCache>
            </c:numRef>
          </c:val>
          <c:smooth val="0"/>
          <c:extLst>
            <c:ext xmlns:c16="http://schemas.microsoft.com/office/drawing/2014/chart" uri="{C3380CC4-5D6E-409C-BE32-E72D297353CC}">
              <c16:uniqueId val="{00000002-5F81-4836-8324-D09D326355F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1.02</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4EC-4403-8D55-3B673B8C7B4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4EC-4403-8D55-3B673B8C7B4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0.01</c:v>
                </c:pt>
                <c:pt idx="2">
                  <c:v>#N/A</c:v>
                </c:pt>
                <c:pt idx="3">
                  <c:v>0.01</c:v>
                </c:pt>
                <c:pt idx="4">
                  <c:v>#N/A</c:v>
                </c:pt>
                <c:pt idx="5">
                  <c:v>0</c:v>
                </c:pt>
                <c:pt idx="6">
                  <c:v>#N/A</c:v>
                </c:pt>
                <c:pt idx="7">
                  <c:v>0.01</c:v>
                </c:pt>
                <c:pt idx="8">
                  <c:v>#N/A</c:v>
                </c:pt>
                <c:pt idx="9">
                  <c:v>0.01</c:v>
                </c:pt>
              </c:numCache>
            </c:numRef>
          </c:val>
          <c:extLst>
            <c:ext xmlns:c16="http://schemas.microsoft.com/office/drawing/2014/chart" uri="{C3380CC4-5D6E-409C-BE32-E72D297353CC}">
              <c16:uniqueId val="{00000002-44EC-4403-8D55-3B673B8C7B4C}"/>
            </c:ext>
          </c:extLst>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0.64</c:v>
                </c:pt>
                <c:pt idx="2">
                  <c:v>#N/A</c:v>
                </c:pt>
                <c:pt idx="3">
                  <c:v>0.68</c:v>
                </c:pt>
                <c:pt idx="4">
                  <c:v>#N/A</c:v>
                </c:pt>
                <c:pt idx="5">
                  <c:v>0.74</c:v>
                </c:pt>
                <c:pt idx="6">
                  <c:v>#N/A</c:v>
                </c:pt>
                <c:pt idx="7">
                  <c:v>0.76</c:v>
                </c:pt>
                <c:pt idx="8">
                  <c:v>#N/A</c:v>
                </c:pt>
                <c:pt idx="9">
                  <c:v>0.82</c:v>
                </c:pt>
              </c:numCache>
            </c:numRef>
          </c:val>
          <c:extLst>
            <c:ext xmlns:c16="http://schemas.microsoft.com/office/drawing/2014/chart" uri="{C3380CC4-5D6E-409C-BE32-E72D297353CC}">
              <c16:uniqueId val="{00000003-44EC-4403-8D55-3B673B8C7B4C}"/>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1.1000000000000001</c:v>
                </c:pt>
                <c:pt idx="2">
                  <c:v>#N/A</c:v>
                </c:pt>
                <c:pt idx="3">
                  <c:v>1.1000000000000001</c:v>
                </c:pt>
                <c:pt idx="4">
                  <c:v>#N/A</c:v>
                </c:pt>
                <c:pt idx="5">
                  <c:v>1.31</c:v>
                </c:pt>
                <c:pt idx="6">
                  <c:v>#N/A</c:v>
                </c:pt>
                <c:pt idx="7">
                  <c:v>1.37</c:v>
                </c:pt>
                <c:pt idx="8">
                  <c:v>#N/A</c:v>
                </c:pt>
                <c:pt idx="9">
                  <c:v>1.23</c:v>
                </c:pt>
              </c:numCache>
            </c:numRef>
          </c:val>
          <c:extLst>
            <c:ext xmlns:c16="http://schemas.microsoft.com/office/drawing/2014/chart" uri="{C3380CC4-5D6E-409C-BE32-E72D297353CC}">
              <c16:uniqueId val="{00000004-44EC-4403-8D55-3B673B8C7B4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1.04</c:v>
                </c:pt>
                <c:pt idx="2">
                  <c:v>#N/A</c:v>
                </c:pt>
                <c:pt idx="3">
                  <c:v>0.56999999999999995</c:v>
                </c:pt>
                <c:pt idx="4">
                  <c:v>#N/A</c:v>
                </c:pt>
                <c:pt idx="5">
                  <c:v>1.08</c:v>
                </c:pt>
                <c:pt idx="6">
                  <c:v>#N/A</c:v>
                </c:pt>
                <c:pt idx="7">
                  <c:v>1.35</c:v>
                </c:pt>
                <c:pt idx="8">
                  <c:v>#N/A</c:v>
                </c:pt>
                <c:pt idx="9">
                  <c:v>1.38</c:v>
                </c:pt>
              </c:numCache>
            </c:numRef>
          </c:val>
          <c:extLst>
            <c:ext xmlns:c16="http://schemas.microsoft.com/office/drawing/2014/chart" uri="{C3380CC4-5D6E-409C-BE32-E72D297353CC}">
              <c16:uniqueId val="{00000005-44EC-4403-8D55-3B673B8C7B4C}"/>
            </c:ext>
          </c:extLst>
        </c:ser>
        <c:ser>
          <c:idx val="6"/>
          <c:order val="6"/>
          <c:tx>
            <c:strRef>
              <c:f>データシート!$A$33</c:f>
              <c:strCache>
                <c:ptCount val="1"/>
                <c:pt idx="0">
                  <c:v>簡易水道事業会計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#N/A</c:v>
                </c:pt>
                <c:pt idx="3">
                  <c:v>0.45</c:v>
                </c:pt>
                <c:pt idx="4">
                  <c:v>#N/A</c:v>
                </c:pt>
                <c:pt idx="5">
                  <c:v>1</c:v>
                </c:pt>
                <c:pt idx="6">
                  <c:v>#N/A</c:v>
                </c:pt>
                <c:pt idx="7">
                  <c:v>1.61</c:v>
                </c:pt>
                <c:pt idx="8">
                  <c:v>#N/A</c:v>
                </c:pt>
                <c:pt idx="9">
                  <c:v>2.19</c:v>
                </c:pt>
              </c:numCache>
            </c:numRef>
          </c:val>
          <c:extLst>
            <c:ext xmlns:c16="http://schemas.microsoft.com/office/drawing/2014/chart" uri="{C3380CC4-5D6E-409C-BE32-E72D297353CC}">
              <c16:uniqueId val="{00000006-44EC-4403-8D55-3B673B8C7B4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4.13</c:v>
                </c:pt>
                <c:pt idx="2">
                  <c:v>#N/A</c:v>
                </c:pt>
                <c:pt idx="3">
                  <c:v>7.58</c:v>
                </c:pt>
                <c:pt idx="4">
                  <c:v>#N/A</c:v>
                </c:pt>
                <c:pt idx="5">
                  <c:v>8.68</c:v>
                </c:pt>
                <c:pt idx="6">
                  <c:v>#N/A</c:v>
                </c:pt>
                <c:pt idx="7">
                  <c:v>9.77</c:v>
                </c:pt>
                <c:pt idx="8">
                  <c:v>#N/A</c:v>
                </c:pt>
                <c:pt idx="9">
                  <c:v>7.41</c:v>
                </c:pt>
              </c:numCache>
            </c:numRef>
          </c:val>
          <c:extLst>
            <c:ext xmlns:c16="http://schemas.microsoft.com/office/drawing/2014/chart" uri="{C3380CC4-5D6E-409C-BE32-E72D297353CC}">
              <c16:uniqueId val="{00000007-44EC-4403-8D55-3B673B8C7B4C}"/>
            </c:ext>
          </c:extLst>
        </c:ser>
        <c:ser>
          <c:idx val="8"/>
          <c:order val="8"/>
          <c:tx>
            <c:strRef>
              <c:f>データシート!$A$35</c:f>
              <c:strCache>
                <c:ptCount val="1"/>
                <c:pt idx="0">
                  <c:v>下水道事業等会計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0</c:v>
                </c:pt>
                <c:pt idx="1">
                  <c:v>0</c:v>
                </c:pt>
                <c:pt idx="2">
                  <c:v>#N/A</c:v>
                </c:pt>
                <c:pt idx="3">
                  <c:v>2.2400000000000002</c:v>
                </c:pt>
                <c:pt idx="4">
                  <c:v>#N/A</c:v>
                </c:pt>
                <c:pt idx="5">
                  <c:v>5.22</c:v>
                </c:pt>
                <c:pt idx="6">
                  <c:v>#N/A</c:v>
                </c:pt>
                <c:pt idx="7">
                  <c:v>9.15</c:v>
                </c:pt>
                <c:pt idx="8">
                  <c:v>#N/A</c:v>
                </c:pt>
                <c:pt idx="9">
                  <c:v>13.16</c:v>
                </c:pt>
              </c:numCache>
            </c:numRef>
          </c:val>
          <c:extLst>
            <c:ext xmlns:c16="http://schemas.microsoft.com/office/drawing/2014/chart" uri="{C3380CC4-5D6E-409C-BE32-E72D297353CC}">
              <c16:uniqueId val="{00000008-44EC-4403-8D55-3B673B8C7B4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12.95</c:v>
                </c:pt>
                <c:pt idx="2">
                  <c:v>#N/A</c:v>
                </c:pt>
                <c:pt idx="3">
                  <c:v>13.48</c:v>
                </c:pt>
                <c:pt idx="4">
                  <c:v>#N/A</c:v>
                </c:pt>
                <c:pt idx="5">
                  <c:v>13.23</c:v>
                </c:pt>
                <c:pt idx="6">
                  <c:v>#N/A</c:v>
                </c:pt>
                <c:pt idx="7">
                  <c:v>12.67</c:v>
                </c:pt>
                <c:pt idx="8">
                  <c:v>#N/A</c:v>
                </c:pt>
                <c:pt idx="9">
                  <c:v>13.47</c:v>
                </c:pt>
              </c:numCache>
            </c:numRef>
          </c:val>
          <c:extLst>
            <c:ext xmlns:c16="http://schemas.microsoft.com/office/drawing/2014/chart" uri="{C3380CC4-5D6E-409C-BE32-E72D297353CC}">
              <c16:uniqueId val="{00000009-44EC-4403-8D55-3B673B8C7B4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2712</c:v>
                </c:pt>
                <c:pt idx="5">
                  <c:v>2566</c:v>
                </c:pt>
                <c:pt idx="8">
                  <c:v>2536</c:v>
                </c:pt>
                <c:pt idx="11">
                  <c:v>2429</c:v>
                </c:pt>
                <c:pt idx="14">
                  <c:v>2524</c:v>
                </c:pt>
              </c:numCache>
            </c:numRef>
          </c:val>
          <c:extLst>
            <c:ext xmlns:c16="http://schemas.microsoft.com/office/drawing/2014/chart" uri="{C3380CC4-5D6E-409C-BE32-E72D297353CC}">
              <c16:uniqueId val="{00000000-AE9B-47DC-A5FD-F77748D1E1E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E9B-47DC-A5FD-F77748D1E1E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E9B-47DC-A5FD-F77748D1E1E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E9B-47DC-A5FD-F77748D1E1E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765</c:v>
                </c:pt>
                <c:pt idx="3">
                  <c:v>770</c:v>
                </c:pt>
                <c:pt idx="6">
                  <c:v>778</c:v>
                </c:pt>
                <c:pt idx="9">
                  <c:v>693</c:v>
                </c:pt>
                <c:pt idx="12">
                  <c:v>716</c:v>
                </c:pt>
              </c:numCache>
            </c:numRef>
          </c:val>
          <c:extLst>
            <c:ext xmlns:c16="http://schemas.microsoft.com/office/drawing/2014/chart" uri="{C3380CC4-5D6E-409C-BE32-E72D297353CC}">
              <c16:uniqueId val="{00000004-AE9B-47DC-A5FD-F77748D1E1E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10</c:v>
                </c:pt>
                <c:pt idx="3">
                  <c:v>3</c:v>
                </c:pt>
                <c:pt idx="6">
                  <c:v>0</c:v>
                </c:pt>
                <c:pt idx="9">
                  <c:v>0</c:v>
                </c:pt>
                <c:pt idx="12">
                  <c:v>0</c:v>
                </c:pt>
              </c:numCache>
            </c:numRef>
          </c:val>
          <c:extLst>
            <c:ext xmlns:c16="http://schemas.microsoft.com/office/drawing/2014/chart" uri="{C3380CC4-5D6E-409C-BE32-E72D297353CC}">
              <c16:uniqueId val="{00000005-AE9B-47DC-A5FD-F77748D1E1E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E9B-47DC-A5FD-F77748D1E1E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2113</c:v>
                </c:pt>
                <c:pt idx="3">
                  <c:v>2091</c:v>
                </c:pt>
                <c:pt idx="6">
                  <c:v>2162</c:v>
                </c:pt>
                <c:pt idx="9">
                  <c:v>2248</c:v>
                </c:pt>
                <c:pt idx="12">
                  <c:v>2398</c:v>
                </c:pt>
              </c:numCache>
            </c:numRef>
          </c:val>
          <c:extLst>
            <c:ext xmlns:c16="http://schemas.microsoft.com/office/drawing/2014/chart" uri="{C3380CC4-5D6E-409C-BE32-E72D297353CC}">
              <c16:uniqueId val="{00000007-AE9B-47DC-A5FD-F77748D1E1E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176</c:v>
                </c:pt>
                <c:pt idx="2">
                  <c:v>#N/A</c:v>
                </c:pt>
                <c:pt idx="3">
                  <c:v>#N/A</c:v>
                </c:pt>
                <c:pt idx="4">
                  <c:v>298</c:v>
                </c:pt>
                <c:pt idx="5">
                  <c:v>#N/A</c:v>
                </c:pt>
                <c:pt idx="6">
                  <c:v>#N/A</c:v>
                </c:pt>
                <c:pt idx="7">
                  <c:v>404</c:v>
                </c:pt>
                <c:pt idx="8">
                  <c:v>#N/A</c:v>
                </c:pt>
                <c:pt idx="9">
                  <c:v>#N/A</c:v>
                </c:pt>
                <c:pt idx="10">
                  <c:v>512</c:v>
                </c:pt>
                <c:pt idx="11">
                  <c:v>#N/A</c:v>
                </c:pt>
                <c:pt idx="12">
                  <c:v>#N/A</c:v>
                </c:pt>
                <c:pt idx="13">
                  <c:v>590</c:v>
                </c:pt>
                <c:pt idx="14">
                  <c:v>#N/A</c:v>
                </c:pt>
              </c:numCache>
            </c:numRef>
          </c:val>
          <c:smooth val="0"/>
          <c:extLst>
            <c:ext xmlns:c16="http://schemas.microsoft.com/office/drawing/2014/chart" uri="{C3380CC4-5D6E-409C-BE32-E72D297353CC}">
              <c16:uniqueId val="{00000008-AE9B-47DC-A5FD-F77748D1E1E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22228</c:v>
                </c:pt>
                <c:pt idx="5">
                  <c:v>21832</c:v>
                </c:pt>
                <c:pt idx="8">
                  <c:v>21292</c:v>
                </c:pt>
                <c:pt idx="11">
                  <c:v>21224</c:v>
                </c:pt>
                <c:pt idx="14">
                  <c:v>20303</c:v>
                </c:pt>
              </c:numCache>
            </c:numRef>
          </c:val>
          <c:extLst>
            <c:ext xmlns:c16="http://schemas.microsoft.com/office/drawing/2014/chart" uri="{C3380CC4-5D6E-409C-BE32-E72D297353CC}">
              <c16:uniqueId val="{00000000-0681-4988-B3A1-63D1408547F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1691</c:v>
                </c:pt>
                <c:pt idx="5">
                  <c:v>1644</c:v>
                </c:pt>
                <c:pt idx="8">
                  <c:v>1564</c:v>
                </c:pt>
                <c:pt idx="11">
                  <c:v>1383</c:v>
                </c:pt>
                <c:pt idx="14">
                  <c:v>527</c:v>
                </c:pt>
              </c:numCache>
            </c:numRef>
          </c:val>
          <c:extLst>
            <c:ext xmlns:c16="http://schemas.microsoft.com/office/drawing/2014/chart" uri="{C3380CC4-5D6E-409C-BE32-E72D297353CC}">
              <c16:uniqueId val="{00000001-0681-4988-B3A1-63D1408547F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17288</c:v>
                </c:pt>
                <c:pt idx="5">
                  <c:v>16438</c:v>
                </c:pt>
                <c:pt idx="8">
                  <c:v>15236</c:v>
                </c:pt>
                <c:pt idx="11">
                  <c:v>16488</c:v>
                </c:pt>
                <c:pt idx="14">
                  <c:v>17338</c:v>
                </c:pt>
              </c:numCache>
            </c:numRef>
          </c:val>
          <c:extLst>
            <c:ext xmlns:c16="http://schemas.microsoft.com/office/drawing/2014/chart" uri="{C3380CC4-5D6E-409C-BE32-E72D297353CC}">
              <c16:uniqueId val="{00000002-0681-4988-B3A1-63D1408547F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681-4988-B3A1-63D1408547F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681-4988-B3A1-63D1408547F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2</c:v>
                </c:pt>
                <c:pt idx="3">
                  <c:v>6</c:v>
                </c:pt>
                <c:pt idx="6">
                  <c:v>0</c:v>
                </c:pt>
                <c:pt idx="9">
                  <c:v>0</c:v>
                </c:pt>
                <c:pt idx="12">
                  <c:v>0</c:v>
                </c:pt>
              </c:numCache>
            </c:numRef>
          </c:val>
          <c:extLst>
            <c:ext xmlns:c16="http://schemas.microsoft.com/office/drawing/2014/chart" uri="{C3380CC4-5D6E-409C-BE32-E72D297353CC}">
              <c16:uniqueId val="{00000005-0681-4988-B3A1-63D1408547F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5841</c:v>
                </c:pt>
                <c:pt idx="3">
                  <c:v>5876</c:v>
                </c:pt>
                <c:pt idx="6">
                  <c:v>5854</c:v>
                </c:pt>
                <c:pt idx="9">
                  <c:v>5810</c:v>
                </c:pt>
                <c:pt idx="12">
                  <c:v>5735</c:v>
                </c:pt>
              </c:numCache>
            </c:numRef>
          </c:val>
          <c:extLst>
            <c:ext xmlns:c16="http://schemas.microsoft.com/office/drawing/2014/chart" uri="{C3380CC4-5D6E-409C-BE32-E72D297353CC}">
              <c16:uniqueId val="{00000006-0681-4988-B3A1-63D1408547F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0681-4988-B3A1-63D1408547F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8188</c:v>
                </c:pt>
                <c:pt idx="3">
                  <c:v>7974</c:v>
                </c:pt>
                <c:pt idx="6">
                  <c:v>8125</c:v>
                </c:pt>
                <c:pt idx="9">
                  <c:v>7856</c:v>
                </c:pt>
                <c:pt idx="12">
                  <c:v>7501</c:v>
                </c:pt>
              </c:numCache>
            </c:numRef>
          </c:val>
          <c:extLst>
            <c:ext xmlns:c16="http://schemas.microsoft.com/office/drawing/2014/chart" uri="{C3380CC4-5D6E-409C-BE32-E72D297353CC}">
              <c16:uniqueId val="{00000008-0681-4988-B3A1-63D1408547F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681-4988-B3A1-63D1408547F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18682</c:v>
                </c:pt>
                <c:pt idx="3">
                  <c:v>18500</c:v>
                </c:pt>
                <c:pt idx="6">
                  <c:v>18341</c:v>
                </c:pt>
                <c:pt idx="9">
                  <c:v>18182</c:v>
                </c:pt>
                <c:pt idx="12">
                  <c:v>17367</c:v>
                </c:pt>
              </c:numCache>
            </c:numRef>
          </c:val>
          <c:extLst>
            <c:ext xmlns:c16="http://schemas.microsoft.com/office/drawing/2014/chart" uri="{C3380CC4-5D6E-409C-BE32-E72D297353CC}">
              <c16:uniqueId val="{0000000A-0681-4988-B3A1-63D1408547F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681-4988-B3A1-63D1408547F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4675</c:v>
                </c:pt>
                <c:pt idx="1">
                  <c:v>5578</c:v>
                </c:pt>
                <c:pt idx="2">
                  <c:v>6342</c:v>
                </c:pt>
              </c:numCache>
            </c:numRef>
          </c:val>
          <c:extLst>
            <c:ext xmlns:c16="http://schemas.microsoft.com/office/drawing/2014/chart" uri="{C3380CC4-5D6E-409C-BE32-E72D297353CC}">
              <c16:uniqueId val="{00000000-ED09-43F9-931D-63CDA3E105A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7706</c:v>
                </c:pt>
                <c:pt idx="1">
                  <c:v>7911</c:v>
                </c:pt>
                <c:pt idx="2">
                  <c:v>7833</c:v>
                </c:pt>
              </c:numCache>
            </c:numRef>
          </c:val>
          <c:extLst>
            <c:ext xmlns:c16="http://schemas.microsoft.com/office/drawing/2014/chart" uri="{C3380CC4-5D6E-409C-BE32-E72D297353CC}">
              <c16:uniqueId val="{00000001-ED09-43F9-931D-63CDA3E105A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4851</c:v>
                </c:pt>
                <c:pt idx="1">
                  <c:v>4876</c:v>
                </c:pt>
                <c:pt idx="2">
                  <c:v>4617</c:v>
                </c:pt>
              </c:numCache>
            </c:numRef>
          </c:val>
          <c:extLst>
            <c:ext xmlns:c16="http://schemas.microsoft.com/office/drawing/2014/chart" uri="{C3380CC4-5D6E-409C-BE32-E72D297353CC}">
              <c16:uniqueId val="{00000002-ED09-43F9-931D-63CDA3E105A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FDA2905D-25ED-439D-A2CC-1540303E4BC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4E017026-C972-49A3-A855-828BFD775A8C}"/>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CE417100-F522-4DF6-A84F-32C3873436B4}"/>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39C6CB61-C017-44E2-BA3A-885840354145}"/>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茨城県常陸太田市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80567D99-EE9E-4B23-BB7D-A190300038F1}"/>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E37A7924-739A-4A85-9AA0-D2CBADD76598}"/>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65318A20-8F48-41BF-A4B4-440C1BC1E9D6}"/>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2F954667-AC72-4C7C-8D04-4E3C2A25BF1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D12EEDF6-B4D6-4523-9A39-44582A61F463}"/>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68960DDE-BBFA-4648-8C18-0712B885984D}"/>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48,222
48,007
371.99
27,272,659
25,920,114
1,124,132
15,155,636
17,366,882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376A4194-E1E5-41F3-8BC7-F3F990129F84}"/>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B3BC29E5-B208-43FA-B47C-951CA86C8F3C}"/>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82F90211-397A-4424-AEEC-B111A7DE1CC8}"/>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F49C535E-B1E5-497E-9A1E-ADFA5F890E9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4F87B8EE-752B-419D-B5FD-864F93D02F72}"/>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4BEC61E5-766E-41C9-9491-3C24B181210B}"/>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A5156EEE-28BE-4C4E-99A9-4E443592D96D}"/>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26DFC897-80F9-4B67-966E-959914439875}"/>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D7E365BC-041B-4619-AED2-C5DFA6AEE44A}"/>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14A1F606-D671-4F98-B323-6B410761B8A7}"/>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DFE9BF69-F0D7-4BFD-B443-0D6DC1C9441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1F11A271-1489-4C7D-B891-79C67EA83388}"/>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90739C58-F285-4B81-8851-83A514C54107}"/>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570FE6C8-F144-4724-AC3C-5429E86720FE}"/>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91524EB5-69D5-469E-8222-21734FD380DE}"/>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F4BAF0D8-4AAD-46DD-A712-EA24C3408BA7}"/>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B8FA1890-1AC0-4A5A-902E-4C85488B4FC8}"/>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9ACABD6A-BDF3-4051-A3C4-BE9BA49C8713}"/>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E1F7E32-D832-4450-8B73-5482DA1503C3}"/>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494E916E-BD76-424D-815A-571BB8A47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831C4F25-CB60-49A6-9EE6-FA70AD29A5FA}"/>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328BDD78-23D8-4307-B289-20F2F0FBA909}"/>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1F0B92AB-1D77-434A-8DFD-CF0C6D786521}"/>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CB92132-76CB-41F3-A8D8-9C891FC85703}"/>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3439B5B5-6CE6-4682-BA94-2042D4963DAD}"/>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8CE842A2-497D-4693-B8FE-13B8F6A50EC8}"/>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62D391DB-BEB4-41CB-BE78-D30777585F2D}"/>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AA169AE9-8738-459A-A0D8-30E3477A3D7F}"/>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500DBCAD-DE30-423A-B474-31B3BA3B3B93}"/>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6AF49809-D97B-4AB1-B258-62A079526C68}"/>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FAB3B51B-EB3D-4662-B4F5-83B1883EDD52}"/>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3A191932-15DB-4D6A-8EA3-43380B56E60F}"/>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AE0CA389-514C-4065-A10A-45A7A5819D81}"/>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E6CBFF8-5BF0-4003-BE09-011CBD339D8F}"/>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8C5134F2-43D6-4D67-82D4-5A6121D4BBAF}"/>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C0AF26E4-5940-4A84-8823-81346A7E145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E0D9759C-926C-4110-A05C-820C3F0FA637}"/>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人口減少や全国平均を上回る高齢化率（令和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年度末現在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％）に加え，市内に主だった企業がないことなどから財政基盤が弱く，財政力指数は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となっており，類似団体平均と同程度であるが，県平均と比較すると大きく下回っている。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土地区画整理事業を進めている東部地区への企業誘致，少子化人口減少対策などに積極的に取り組んでいく。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E6EF2E6F-1C5E-40E0-93C1-ED2C2D2E80DB}"/>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1A343B2D-F911-4ABB-A253-BB2DAB42CABE}"/>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C61B94CC-B030-4297-B7A7-E93AB96CEB2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CA4D46AB-122B-4921-9F4F-F621563CF688}"/>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41D5290A-4051-4188-8FAF-8AEA0A8D1834}"/>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C5BA8426-5B0C-4319-A21D-50979420F1C8}"/>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76CBFF44-72E4-4B9C-9E79-0AFC1EF11E34}"/>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6DE9D1C6-D377-4615-AA2A-2D106181EB98}"/>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87A574D6-0DE4-45B6-97E0-E446969F51A6}"/>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CCEEF1AD-3224-48EF-9FB2-85B9F6E5E97A}"/>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B6C56B2F-3D6A-4CB6-9EE6-E3521DC44DEE}"/>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74C8433C-0871-42DF-9BA8-D18C404448A1}"/>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CE556B39-78E5-4BCB-A148-37B1B775A81B}"/>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165100</xdr:rowOff>
    </xdr:to>
    <xdr:cxnSp macro="">
      <xdr:nvCxnSpPr>
        <xdr:cNvPr id="62" name="直線コネクタ 61">
          <a:extLst>
            <a:ext uri="{FF2B5EF4-FFF2-40B4-BE49-F238E27FC236}">
              <a16:creationId xmlns:a16="http://schemas.microsoft.com/office/drawing/2014/main" id="{90F18269-CC90-4611-9564-B3AEA3BE7104}"/>
            </a:ext>
          </a:extLst>
        </xdr:cNvPr>
        <xdr:cNvCxnSpPr/>
      </xdr:nvCxnSpPr>
      <xdr:spPr>
        <a:xfrm flipV="1">
          <a:off x="4953000" y="635762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a:extLst>
            <a:ext uri="{FF2B5EF4-FFF2-40B4-BE49-F238E27FC236}">
              <a16:creationId xmlns:a16="http://schemas.microsoft.com/office/drawing/2014/main" id="{5CB8E321-CC6E-4629-AEC2-8092CC4F33D7}"/>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a:extLst>
            <a:ext uri="{FF2B5EF4-FFF2-40B4-BE49-F238E27FC236}">
              <a16:creationId xmlns:a16="http://schemas.microsoft.com/office/drawing/2014/main" id="{A98CC913-7D42-4F9A-9BA9-CFFCD040D92A}"/>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100347</xdr:rowOff>
    </xdr:from>
    <xdr:ext cx="762000" cy="259045"/>
    <xdr:sp macro="" textlink="">
      <xdr:nvSpPr>
        <xdr:cNvPr id="65" name="財政力最大値テキスト">
          <a:extLst>
            <a:ext uri="{FF2B5EF4-FFF2-40B4-BE49-F238E27FC236}">
              <a16:creationId xmlns:a16="http://schemas.microsoft.com/office/drawing/2014/main" id="{EE35B303-521C-4975-9E5E-4AC79EB69039}"/>
            </a:ext>
          </a:extLst>
        </xdr:cNvPr>
        <xdr:cNvSpPr txBox="1"/>
      </xdr:nvSpPr>
      <xdr:spPr>
        <a:xfrm>
          <a:off x="5041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a:extLst>
            <a:ext uri="{FF2B5EF4-FFF2-40B4-BE49-F238E27FC236}">
              <a16:creationId xmlns:a16="http://schemas.microsoft.com/office/drawing/2014/main" id="{1FFBC761-5D73-4C60-ADA1-DCEB70C93FC9}"/>
            </a:ext>
          </a:extLst>
        </xdr:cNvPr>
        <xdr:cNvCxnSpPr/>
      </xdr:nvCxnSpPr>
      <xdr:spPr>
        <a:xfrm>
          <a:off x="4864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1270</xdr:rowOff>
    </xdr:from>
    <xdr:to>
      <xdr:col>23</xdr:col>
      <xdr:colOff>133350</xdr:colOff>
      <xdr:row>42</xdr:row>
      <xdr:rowOff>25400</xdr:rowOff>
    </xdr:to>
    <xdr:cxnSp macro="">
      <xdr:nvCxnSpPr>
        <xdr:cNvPr id="67" name="直線コネクタ 66">
          <a:extLst>
            <a:ext uri="{FF2B5EF4-FFF2-40B4-BE49-F238E27FC236}">
              <a16:creationId xmlns:a16="http://schemas.microsoft.com/office/drawing/2014/main" id="{DFD0BC03-BCD0-49A9-884B-5F65ED714D44}"/>
            </a:ext>
          </a:extLst>
        </xdr:cNvPr>
        <xdr:cNvCxnSpPr/>
      </xdr:nvCxnSpPr>
      <xdr:spPr>
        <a:xfrm>
          <a:off x="4114800" y="720217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166387</xdr:rowOff>
    </xdr:from>
    <xdr:ext cx="762000" cy="259045"/>
    <xdr:sp macro="" textlink="">
      <xdr:nvSpPr>
        <xdr:cNvPr id="68" name="財政力平均値テキスト">
          <a:extLst>
            <a:ext uri="{FF2B5EF4-FFF2-40B4-BE49-F238E27FC236}">
              <a16:creationId xmlns:a16="http://schemas.microsoft.com/office/drawing/2014/main" id="{DABFB6EB-135C-43EF-87C0-518AE744BBC8}"/>
            </a:ext>
          </a:extLst>
        </xdr:cNvPr>
        <xdr:cNvSpPr txBox="1"/>
      </xdr:nvSpPr>
      <xdr:spPr>
        <a:xfrm>
          <a:off x="5041900" y="7195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521F29B6-4989-4BBA-B13C-B2DAF4A366A7}"/>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1270</xdr:rowOff>
    </xdr:from>
    <xdr:to>
      <xdr:col>19</xdr:col>
      <xdr:colOff>133350</xdr:colOff>
      <xdr:row>42</xdr:row>
      <xdr:rowOff>1270</xdr:rowOff>
    </xdr:to>
    <xdr:cxnSp macro="">
      <xdr:nvCxnSpPr>
        <xdr:cNvPr id="70" name="直線コネクタ 69">
          <a:extLst>
            <a:ext uri="{FF2B5EF4-FFF2-40B4-BE49-F238E27FC236}">
              <a16:creationId xmlns:a16="http://schemas.microsoft.com/office/drawing/2014/main" id="{DB539B00-1CBA-408B-A563-D7F6FA956E7A}"/>
            </a:ext>
          </a:extLst>
        </xdr:cNvPr>
        <xdr:cNvCxnSpPr/>
      </xdr:nvCxnSpPr>
      <xdr:spPr>
        <a:xfrm>
          <a:off x="3225800" y="7202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3D4D8993-455F-4F5B-8562-0CF35B6DBF8E}"/>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109237</xdr:rowOff>
    </xdr:from>
    <xdr:ext cx="736600" cy="259045"/>
    <xdr:sp macro="" textlink="">
      <xdr:nvSpPr>
        <xdr:cNvPr id="72" name="テキスト ボックス 71">
          <a:extLst>
            <a:ext uri="{FF2B5EF4-FFF2-40B4-BE49-F238E27FC236}">
              <a16:creationId xmlns:a16="http://schemas.microsoft.com/office/drawing/2014/main" id="{6DD05399-DA97-4866-B9B2-EA22B11C4BDB}"/>
            </a:ext>
          </a:extLst>
        </xdr:cNvPr>
        <xdr:cNvSpPr txBox="1"/>
      </xdr:nvSpPr>
      <xdr:spPr>
        <a:xfrm>
          <a:off x="3733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1270</xdr:rowOff>
    </xdr:from>
    <xdr:to>
      <xdr:col>15</xdr:col>
      <xdr:colOff>82550</xdr:colOff>
      <xdr:row>42</xdr:row>
      <xdr:rowOff>1270</xdr:rowOff>
    </xdr:to>
    <xdr:cxnSp macro="">
      <xdr:nvCxnSpPr>
        <xdr:cNvPr id="73" name="直線コネクタ 72">
          <a:extLst>
            <a:ext uri="{FF2B5EF4-FFF2-40B4-BE49-F238E27FC236}">
              <a16:creationId xmlns:a16="http://schemas.microsoft.com/office/drawing/2014/main" id="{7643C58E-FE76-42BF-96E8-09E5A461B536}"/>
            </a:ext>
          </a:extLst>
        </xdr:cNvPr>
        <xdr:cNvCxnSpPr/>
      </xdr:nvCxnSpPr>
      <xdr:spPr>
        <a:xfrm>
          <a:off x="2336800" y="7202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105C11FA-2E11-4973-9DAF-1F886605AC67}"/>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5" name="テキスト ボックス 74">
          <a:extLst>
            <a:ext uri="{FF2B5EF4-FFF2-40B4-BE49-F238E27FC236}">
              <a16:creationId xmlns:a16="http://schemas.microsoft.com/office/drawing/2014/main" id="{989F9EC7-D15B-48C2-80A0-F2FDBD17492D}"/>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148590</xdr:rowOff>
    </xdr:from>
    <xdr:to>
      <xdr:col>11</xdr:col>
      <xdr:colOff>31750</xdr:colOff>
      <xdr:row>42</xdr:row>
      <xdr:rowOff>1270</xdr:rowOff>
    </xdr:to>
    <xdr:cxnSp macro="">
      <xdr:nvCxnSpPr>
        <xdr:cNvPr id="76" name="直線コネクタ 75">
          <a:extLst>
            <a:ext uri="{FF2B5EF4-FFF2-40B4-BE49-F238E27FC236}">
              <a16:creationId xmlns:a16="http://schemas.microsoft.com/office/drawing/2014/main" id="{76FFBDFD-EE4A-4045-895F-BC4BECDE2869}"/>
            </a:ext>
          </a:extLst>
        </xdr:cNvPr>
        <xdr:cNvCxnSpPr/>
      </xdr:nvCxnSpPr>
      <xdr:spPr>
        <a:xfrm>
          <a:off x="1447800" y="71780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27940</xdr:rowOff>
    </xdr:from>
    <xdr:to>
      <xdr:col>11</xdr:col>
      <xdr:colOff>82550</xdr:colOff>
      <xdr:row>40</xdr:row>
      <xdr:rowOff>129540</xdr:rowOff>
    </xdr:to>
    <xdr:sp macro="" textlink="">
      <xdr:nvSpPr>
        <xdr:cNvPr id="77" name="フローチャート: 判断 76">
          <a:extLst>
            <a:ext uri="{FF2B5EF4-FFF2-40B4-BE49-F238E27FC236}">
              <a16:creationId xmlns:a16="http://schemas.microsoft.com/office/drawing/2014/main" id="{C6573BC5-894B-4AB6-8A72-7E1D85E8485E}"/>
            </a:ext>
          </a:extLst>
        </xdr:cNvPr>
        <xdr:cNvSpPr/>
      </xdr:nvSpPr>
      <xdr:spPr>
        <a:xfrm>
          <a:off x="2286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139717</xdr:rowOff>
    </xdr:from>
    <xdr:ext cx="762000" cy="259045"/>
    <xdr:sp macro="" textlink="">
      <xdr:nvSpPr>
        <xdr:cNvPr id="78" name="テキスト ボックス 77">
          <a:extLst>
            <a:ext uri="{FF2B5EF4-FFF2-40B4-BE49-F238E27FC236}">
              <a16:creationId xmlns:a16="http://schemas.microsoft.com/office/drawing/2014/main" id="{443C4BEF-B61E-424B-B681-FE0FD85CB4DA}"/>
            </a:ext>
          </a:extLst>
        </xdr:cNvPr>
        <xdr:cNvSpPr txBox="1"/>
      </xdr:nvSpPr>
      <xdr:spPr>
        <a:xfrm>
          <a:off x="1955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52070</xdr:rowOff>
    </xdr:from>
    <xdr:to>
      <xdr:col>7</xdr:col>
      <xdr:colOff>31750</xdr:colOff>
      <xdr:row>40</xdr:row>
      <xdr:rowOff>153670</xdr:rowOff>
    </xdr:to>
    <xdr:sp macro="" textlink="">
      <xdr:nvSpPr>
        <xdr:cNvPr id="79" name="フローチャート: 判断 78">
          <a:extLst>
            <a:ext uri="{FF2B5EF4-FFF2-40B4-BE49-F238E27FC236}">
              <a16:creationId xmlns:a16="http://schemas.microsoft.com/office/drawing/2014/main" id="{4B232817-5900-4455-9D9A-CF256B7919C4}"/>
            </a:ext>
          </a:extLst>
        </xdr:cNvPr>
        <xdr:cNvSpPr/>
      </xdr:nvSpPr>
      <xdr:spPr>
        <a:xfrm>
          <a:off x="1397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163847</xdr:rowOff>
    </xdr:from>
    <xdr:ext cx="762000" cy="259045"/>
    <xdr:sp macro="" textlink="">
      <xdr:nvSpPr>
        <xdr:cNvPr id="80" name="テキスト ボックス 79">
          <a:extLst>
            <a:ext uri="{FF2B5EF4-FFF2-40B4-BE49-F238E27FC236}">
              <a16:creationId xmlns:a16="http://schemas.microsoft.com/office/drawing/2014/main" id="{1570315B-E6BB-4F23-A139-BC1F28F703DE}"/>
            </a:ext>
          </a:extLst>
        </xdr:cNvPr>
        <xdr:cNvSpPr txBox="1"/>
      </xdr:nvSpPr>
      <xdr:spPr>
        <a:xfrm>
          <a:off x="1066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C34E9219-30D4-4AEC-9A66-4E4D406F5776}"/>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9C0E4ED8-1CC0-4A8F-B5EC-07E2D87E3EE5}"/>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2242F03C-4B47-489B-9FDA-26CCCFD1B533}"/>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7B98AADD-786C-45FD-BB4E-0F60D4A9E421}"/>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4BA7B302-72BE-4FC0-BC61-B232A743F6D7}"/>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6" name="楕円 85">
          <a:extLst>
            <a:ext uri="{FF2B5EF4-FFF2-40B4-BE49-F238E27FC236}">
              <a16:creationId xmlns:a16="http://schemas.microsoft.com/office/drawing/2014/main" id="{96756A1F-EE2A-4F68-B1EF-D3245480ACEC}"/>
            </a:ext>
          </a:extLst>
        </xdr:cNvPr>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162577</xdr:rowOff>
    </xdr:from>
    <xdr:ext cx="762000" cy="259045"/>
    <xdr:sp macro="" textlink="">
      <xdr:nvSpPr>
        <xdr:cNvPr id="87" name="財政力該当値テキスト">
          <a:extLst>
            <a:ext uri="{FF2B5EF4-FFF2-40B4-BE49-F238E27FC236}">
              <a16:creationId xmlns:a16="http://schemas.microsoft.com/office/drawing/2014/main" id="{08644868-66A0-4D2D-9162-81B0B02F3DC8}"/>
            </a:ext>
          </a:extLst>
        </xdr:cNvPr>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121920</xdr:rowOff>
    </xdr:from>
    <xdr:to>
      <xdr:col>19</xdr:col>
      <xdr:colOff>184150</xdr:colOff>
      <xdr:row>42</xdr:row>
      <xdr:rowOff>52070</xdr:rowOff>
    </xdr:to>
    <xdr:sp macro="" textlink="">
      <xdr:nvSpPr>
        <xdr:cNvPr id="88" name="楕円 87">
          <a:extLst>
            <a:ext uri="{FF2B5EF4-FFF2-40B4-BE49-F238E27FC236}">
              <a16:creationId xmlns:a16="http://schemas.microsoft.com/office/drawing/2014/main" id="{CB97B744-E626-48B7-ADA0-DA7B89F64D79}"/>
            </a:ext>
          </a:extLst>
        </xdr:cNvPr>
        <xdr:cNvSpPr/>
      </xdr:nvSpPr>
      <xdr:spPr>
        <a:xfrm>
          <a:off x="4064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62247</xdr:rowOff>
    </xdr:from>
    <xdr:ext cx="736600" cy="259045"/>
    <xdr:sp macro="" textlink="">
      <xdr:nvSpPr>
        <xdr:cNvPr id="89" name="テキスト ボックス 88">
          <a:extLst>
            <a:ext uri="{FF2B5EF4-FFF2-40B4-BE49-F238E27FC236}">
              <a16:creationId xmlns:a16="http://schemas.microsoft.com/office/drawing/2014/main" id="{89FD2801-9BE2-48FC-B60C-547539DAEB84}"/>
            </a:ext>
          </a:extLst>
        </xdr:cNvPr>
        <xdr:cNvSpPr txBox="1"/>
      </xdr:nvSpPr>
      <xdr:spPr>
        <a:xfrm>
          <a:off x="3733800" y="692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121920</xdr:rowOff>
    </xdr:from>
    <xdr:to>
      <xdr:col>15</xdr:col>
      <xdr:colOff>133350</xdr:colOff>
      <xdr:row>42</xdr:row>
      <xdr:rowOff>52070</xdr:rowOff>
    </xdr:to>
    <xdr:sp macro="" textlink="">
      <xdr:nvSpPr>
        <xdr:cNvPr id="90" name="楕円 89">
          <a:extLst>
            <a:ext uri="{FF2B5EF4-FFF2-40B4-BE49-F238E27FC236}">
              <a16:creationId xmlns:a16="http://schemas.microsoft.com/office/drawing/2014/main" id="{8028117E-3EBF-4640-8A52-3A8133644BBE}"/>
            </a:ext>
          </a:extLst>
        </xdr:cNvPr>
        <xdr:cNvSpPr/>
      </xdr:nvSpPr>
      <xdr:spPr>
        <a:xfrm>
          <a:off x="3175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62247</xdr:rowOff>
    </xdr:from>
    <xdr:ext cx="762000" cy="259045"/>
    <xdr:sp macro="" textlink="">
      <xdr:nvSpPr>
        <xdr:cNvPr id="91" name="テキスト ボックス 90">
          <a:extLst>
            <a:ext uri="{FF2B5EF4-FFF2-40B4-BE49-F238E27FC236}">
              <a16:creationId xmlns:a16="http://schemas.microsoft.com/office/drawing/2014/main" id="{65434CF8-FE2B-456A-A31B-49C04511F022}"/>
            </a:ext>
          </a:extLst>
        </xdr:cNvPr>
        <xdr:cNvSpPr txBox="1"/>
      </xdr:nvSpPr>
      <xdr:spPr>
        <a:xfrm>
          <a:off x="2844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121920</xdr:rowOff>
    </xdr:from>
    <xdr:to>
      <xdr:col>11</xdr:col>
      <xdr:colOff>82550</xdr:colOff>
      <xdr:row>42</xdr:row>
      <xdr:rowOff>52070</xdr:rowOff>
    </xdr:to>
    <xdr:sp macro="" textlink="">
      <xdr:nvSpPr>
        <xdr:cNvPr id="92" name="楕円 91">
          <a:extLst>
            <a:ext uri="{FF2B5EF4-FFF2-40B4-BE49-F238E27FC236}">
              <a16:creationId xmlns:a16="http://schemas.microsoft.com/office/drawing/2014/main" id="{AC03012F-93FE-49BA-A58D-9CA6C61370C7}"/>
            </a:ext>
          </a:extLst>
        </xdr:cNvPr>
        <xdr:cNvSpPr/>
      </xdr:nvSpPr>
      <xdr:spPr>
        <a:xfrm>
          <a:off x="2286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36847</xdr:rowOff>
    </xdr:from>
    <xdr:ext cx="762000" cy="259045"/>
    <xdr:sp macro="" textlink="">
      <xdr:nvSpPr>
        <xdr:cNvPr id="93" name="テキスト ボックス 92">
          <a:extLst>
            <a:ext uri="{FF2B5EF4-FFF2-40B4-BE49-F238E27FC236}">
              <a16:creationId xmlns:a16="http://schemas.microsoft.com/office/drawing/2014/main" id="{9275B813-2B4D-4C19-8AF7-B27770705FAD}"/>
            </a:ext>
          </a:extLst>
        </xdr:cNvPr>
        <xdr:cNvSpPr txBox="1"/>
      </xdr:nvSpPr>
      <xdr:spPr>
        <a:xfrm>
          <a:off x="1955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94" name="楕円 93">
          <a:extLst>
            <a:ext uri="{FF2B5EF4-FFF2-40B4-BE49-F238E27FC236}">
              <a16:creationId xmlns:a16="http://schemas.microsoft.com/office/drawing/2014/main" id="{82C70580-3CD1-4C68-AD1E-69CF0EE92012}"/>
            </a:ext>
          </a:extLst>
        </xdr:cNvPr>
        <xdr:cNvSpPr/>
      </xdr:nvSpPr>
      <xdr:spPr>
        <a:xfrm>
          <a:off x="1397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12717</xdr:rowOff>
    </xdr:from>
    <xdr:ext cx="762000" cy="259045"/>
    <xdr:sp macro="" textlink="">
      <xdr:nvSpPr>
        <xdr:cNvPr id="95" name="テキスト ボックス 94">
          <a:extLst>
            <a:ext uri="{FF2B5EF4-FFF2-40B4-BE49-F238E27FC236}">
              <a16:creationId xmlns:a16="http://schemas.microsoft.com/office/drawing/2014/main" id="{4C66AAE9-F688-4C45-A422-E78F66CBF646}"/>
            </a:ext>
          </a:extLst>
        </xdr:cNvPr>
        <xdr:cNvSpPr txBox="1"/>
      </xdr:nvSpPr>
      <xdr:spPr>
        <a:xfrm>
          <a:off x="1066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B0283F9-ACC8-4231-A2CE-29F4297051C7}"/>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E86F0DCE-EAFC-4042-9FDF-D7B708547156}"/>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6A0A83CC-84F9-48C7-AA5F-170DC2BF36C6}"/>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D904FFA0-A3A3-4293-89FF-78EC2EA33FEA}"/>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35B91B1D-FBA8-4648-BAE2-24116EE81FCF}"/>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F9F7340D-9B64-43B3-B80F-6BFC520059B7}"/>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AC9F08CB-F01E-4D46-80EE-F7968CE9841F}"/>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C6146C47-44BA-44B9-8756-F339F41179C5}"/>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3BA8570D-9E17-444C-A752-5452B8D65366}"/>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5F3FA910-8E6A-4084-9902-349F96043EA3}"/>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78A7F90F-F104-41DA-B85D-34E22576157B}"/>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FEEDBE07-588E-420E-BDBE-22EFE0A120AF}"/>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3FAB037D-975B-4055-9489-FC13A92D2D7C}"/>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歳入は普通交付税の減と臨時財政対策債の減，歳出は物価高騰に伴う光熱水費などの経常経費の増により経常収支比率は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％で，類似団体平均及び県平均を大きく上回っている。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今後も事務事業の見直しを進めるともに，事務事業の優先度を点検し，計画的な廃止や縮小を進め，経常経費の縮減に努める。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4358F113-5815-4B20-BF48-188C460371D7}"/>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3DC8EC04-A309-426A-A4E6-A998FCA010A5}"/>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56A8EA8-A58B-4CB8-9F1F-E63D14F4D042}"/>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114FD899-41C1-463C-8E4F-B1B978E7E0A8}"/>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C8867ACC-223C-4CF0-AEDF-EEE875A438C4}"/>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CE85680A-E402-4768-9845-5524E4B8C2E8}"/>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F2D22936-4CD7-4F43-A422-94E090DD9877}"/>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9C97E4B9-AAF4-45F4-90A7-7EC1E358935F}"/>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F29E4979-BA77-4077-B702-7AE2AA44CDA8}"/>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51CAA3D8-93BF-4139-9700-7D62002C1668}"/>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CECEBA64-0421-4248-BBEB-0A6B5D8B42DD}"/>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19BD828B-5486-456D-AD09-211C212DAFBB}"/>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F81D1A6D-53CB-46A4-B4B7-7ECF2FB2DBCA}"/>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92402AD2-DD10-499C-960D-7CB889B9D309}"/>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85B0744B-64CB-49E8-B037-E0E6B9674422}"/>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8D3D608B-FA83-4E2A-8380-8EC814D97DE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F1BACE1B-5B68-47CA-A90A-4C32F734EE27}"/>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C0965FA-9B2C-440C-9A85-DE08E4B7A615}"/>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117022</xdr:rowOff>
    </xdr:to>
    <xdr:cxnSp macro="">
      <xdr:nvCxnSpPr>
        <xdr:cNvPr id="127" name="直線コネクタ 126">
          <a:extLst>
            <a:ext uri="{FF2B5EF4-FFF2-40B4-BE49-F238E27FC236}">
              <a16:creationId xmlns:a16="http://schemas.microsoft.com/office/drawing/2014/main" id="{5F11F9E4-258B-4018-A44D-DFC527AE5066}"/>
            </a:ext>
          </a:extLst>
        </xdr:cNvPr>
        <xdr:cNvCxnSpPr/>
      </xdr:nvCxnSpPr>
      <xdr:spPr>
        <a:xfrm flipV="1">
          <a:off x="4953000" y="10022840"/>
          <a:ext cx="0" cy="14098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28" name="財政構造の弾力性最小値テキスト">
          <a:extLst>
            <a:ext uri="{FF2B5EF4-FFF2-40B4-BE49-F238E27FC236}">
              <a16:creationId xmlns:a16="http://schemas.microsoft.com/office/drawing/2014/main" id="{727F7AD8-E84F-43D3-996A-6356C5E250DC}"/>
            </a:ext>
          </a:extLst>
        </xdr:cNvPr>
        <xdr:cNvSpPr txBox="1"/>
      </xdr:nvSpPr>
      <xdr:spPr>
        <a:xfrm>
          <a:off x="5041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29" name="直線コネクタ 128">
          <a:extLst>
            <a:ext uri="{FF2B5EF4-FFF2-40B4-BE49-F238E27FC236}">
              <a16:creationId xmlns:a16="http://schemas.microsoft.com/office/drawing/2014/main" id="{D6C51060-5DCA-4AA1-B613-EC6CEBBD0E7A}"/>
            </a:ext>
          </a:extLst>
        </xdr:cNvPr>
        <xdr:cNvCxnSpPr/>
      </xdr:nvCxnSpPr>
      <xdr:spPr>
        <a:xfrm>
          <a:off x="4864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0" name="財政構造の弾力性最大値テキスト">
          <a:extLst>
            <a:ext uri="{FF2B5EF4-FFF2-40B4-BE49-F238E27FC236}">
              <a16:creationId xmlns:a16="http://schemas.microsoft.com/office/drawing/2014/main" id="{BDD658AC-7868-42B5-9CB9-9870FE384B6B}"/>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1" name="直線コネクタ 130">
          <a:extLst>
            <a:ext uri="{FF2B5EF4-FFF2-40B4-BE49-F238E27FC236}">
              <a16:creationId xmlns:a16="http://schemas.microsoft.com/office/drawing/2014/main" id="{990C77DF-A392-4CED-9E61-55A550DDDB12}"/>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116659</xdr:rowOff>
    </xdr:from>
    <xdr:to>
      <xdr:col>23</xdr:col>
      <xdr:colOff>133350</xdr:colOff>
      <xdr:row>61</xdr:row>
      <xdr:rowOff>50437</xdr:rowOff>
    </xdr:to>
    <xdr:cxnSp macro="">
      <xdr:nvCxnSpPr>
        <xdr:cNvPr id="132" name="直線コネクタ 131">
          <a:extLst>
            <a:ext uri="{FF2B5EF4-FFF2-40B4-BE49-F238E27FC236}">
              <a16:creationId xmlns:a16="http://schemas.microsoft.com/office/drawing/2014/main" id="{F4330B57-CE91-423E-A2D6-CE3AD55A08C4}"/>
            </a:ext>
          </a:extLst>
        </xdr:cNvPr>
        <xdr:cNvCxnSpPr/>
      </xdr:nvCxnSpPr>
      <xdr:spPr>
        <a:xfrm>
          <a:off x="4114800" y="10060759"/>
          <a:ext cx="838200" cy="44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35940</xdr:rowOff>
    </xdr:from>
    <xdr:ext cx="762000" cy="259045"/>
    <xdr:sp macro="" textlink="">
      <xdr:nvSpPr>
        <xdr:cNvPr id="133" name="財政構造の弾力性平均値テキスト">
          <a:extLst>
            <a:ext uri="{FF2B5EF4-FFF2-40B4-BE49-F238E27FC236}">
              <a16:creationId xmlns:a16="http://schemas.microsoft.com/office/drawing/2014/main" id="{A9AD857D-8EB0-4C46-BBA1-91290C5DF127}"/>
            </a:ext>
          </a:extLst>
        </xdr:cNvPr>
        <xdr:cNvSpPr txBox="1"/>
      </xdr:nvSpPr>
      <xdr:spPr>
        <a:xfrm>
          <a:off x="5041900" y="101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19413</xdr:rowOff>
    </xdr:from>
    <xdr:to>
      <xdr:col>23</xdr:col>
      <xdr:colOff>184150</xdr:colOff>
      <xdr:row>60</xdr:row>
      <xdr:rowOff>121013</xdr:rowOff>
    </xdr:to>
    <xdr:sp macro="" textlink="">
      <xdr:nvSpPr>
        <xdr:cNvPr id="134" name="フローチャート: 判断 133">
          <a:extLst>
            <a:ext uri="{FF2B5EF4-FFF2-40B4-BE49-F238E27FC236}">
              <a16:creationId xmlns:a16="http://schemas.microsoft.com/office/drawing/2014/main" id="{4AB3F357-FA5D-49C8-ADA5-01064A16442A}"/>
            </a:ext>
          </a:extLst>
        </xdr:cNvPr>
        <xdr:cNvSpPr/>
      </xdr:nvSpPr>
      <xdr:spPr>
        <a:xfrm>
          <a:off x="49022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116659</xdr:rowOff>
    </xdr:from>
    <xdr:to>
      <xdr:col>19</xdr:col>
      <xdr:colOff>133350</xdr:colOff>
      <xdr:row>60</xdr:row>
      <xdr:rowOff>90896</xdr:rowOff>
    </xdr:to>
    <xdr:cxnSp macro="">
      <xdr:nvCxnSpPr>
        <xdr:cNvPr id="135" name="直線コネクタ 134">
          <a:extLst>
            <a:ext uri="{FF2B5EF4-FFF2-40B4-BE49-F238E27FC236}">
              <a16:creationId xmlns:a16="http://schemas.microsoft.com/office/drawing/2014/main" id="{FB298D77-E683-42B0-8DD3-C3099D87B1EE}"/>
            </a:ext>
          </a:extLst>
        </xdr:cNvPr>
        <xdr:cNvCxnSpPr/>
      </xdr:nvCxnSpPr>
      <xdr:spPr>
        <a:xfrm flipV="1">
          <a:off x="3225800" y="10060759"/>
          <a:ext cx="889000" cy="31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59872</xdr:rowOff>
    </xdr:from>
    <xdr:to>
      <xdr:col>19</xdr:col>
      <xdr:colOff>184150</xdr:colOff>
      <xdr:row>59</xdr:row>
      <xdr:rowOff>161472</xdr:rowOff>
    </xdr:to>
    <xdr:sp macro="" textlink="">
      <xdr:nvSpPr>
        <xdr:cNvPr id="136" name="フローチャート: 判断 135">
          <a:extLst>
            <a:ext uri="{FF2B5EF4-FFF2-40B4-BE49-F238E27FC236}">
              <a16:creationId xmlns:a16="http://schemas.microsoft.com/office/drawing/2014/main" id="{F3830B85-B7E4-4600-89BC-49350BBA1E9C}"/>
            </a:ext>
          </a:extLst>
        </xdr:cNvPr>
        <xdr:cNvSpPr/>
      </xdr:nvSpPr>
      <xdr:spPr>
        <a:xfrm>
          <a:off x="4064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146249</xdr:rowOff>
    </xdr:from>
    <xdr:ext cx="736600" cy="259045"/>
    <xdr:sp macro="" textlink="">
      <xdr:nvSpPr>
        <xdr:cNvPr id="137" name="テキスト ボックス 136">
          <a:extLst>
            <a:ext uri="{FF2B5EF4-FFF2-40B4-BE49-F238E27FC236}">
              <a16:creationId xmlns:a16="http://schemas.microsoft.com/office/drawing/2014/main" id="{FAD9E50B-48B6-45BF-8A2F-E39569A6B2C5}"/>
            </a:ext>
          </a:extLst>
        </xdr:cNvPr>
        <xdr:cNvSpPr txBox="1"/>
      </xdr:nvSpPr>
      <xdr:spPr>
        <a:xfrm>
          <a:off x="3733800" y="10261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35741</xdr:rowOff>
    </xdr:from>
    <xdr:to>
      <xdr:col>15</xdr:col>
      <xdr:colOff>82550</xdr:colOff>
      <xdr:row>60</xdr:row>
      <xdr:rowOff>90896</xdr:rowOff>
    </xdr:to>
    <xdr:cxnSp macro="">
      <xdr:nvCxnSpPr>
        <xdr:cNvPr id="138" name="直線コネクタ 137">
          <a:extLst>
            <a:ext uri="{FF2B5EF4-FFF2-40B4-BE49-F238E27FC236}">
              <a16:creationId xmlns:a16="http://schemas.microsoft.com/office/drawing/2014/main" id="{4C3E8D05-77CF-4070-BEA0-54AACBE988A4}"/>
            </a:ext>
          </a:extLst>
        </xdr:cNvPr>
        <xdr:cNvCxnSpPr/>
      </xdr:nvCxnSpPr>
      <xdr:spPr>
        <a:xfrm>
          <a:off x="2336800" y="10322741"/>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26307</xdr:rowOff>
    </xdr:from>
    <xdr:to>
      <xdr:col>15</xdr:col>
      <xdr:colOff>133350</xdr:colOff>
      <xdr:row>60</xdr:row>
      <xdr:rowOff>127907</xdr:rowOff>
    </xdr:to>
    <xdr:sp macro="" textlink="">
      <xdr:nvSpPr>
        <xdr:cNvPr id="139" name="フローチャート: 判断 138">
          <a:extLst>
            <a:ext uri="{FF2B5EF4-FFF2-40B4-BE49-F238E27FC236}">
              <a16:creationId xmlns:a16="http://schemas.microsoft.com/office/drawing/2014/main" id="{04BC9290-61E2-4483-A20C-55A8F62027BE}"/>
            </a:ext>
          </a:extLst>
        </xdr:cNvPr>
        <xdr:cNvSpPr/>
      </xdr:nvSpPr>
      <xdr:spPr>
        <a:xfrm>
          <a:off x="3175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138084</xdr:rowOff>
    </xdr:from>
    <xdr:ext cx="762000" cy="259045"/>
    <xdr:sp macro="" textlink="">
      <xdr:nvSpPr>
        <xdr:cNvPr id="140" name="テキスト ボックス 139">
          <a:extLst>
            <a:ext uri="{FF2B5EF4-FFF2-40B4-BE49-F238E27FC236}">
              <a16:creationId xmlns:a16="http://schemas.microsoft.com/office/drawing/2014/main" id="{D5CC02D0-A242-4425-9EE9-B24299B710D6}"/>
            </a:ext>
          </a:extLst>
        </xdr:cNvPr>
        <xdr:cNvSpPr txBox="1"/>
      </xdr:nvSpPr>
      <xdr:spPr>
        <a:xfrm>
          <a:off x="2844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35741</xdr:rowOff>
    </xdr:from>
    <xdr:to>
      <xdr:col>11</xdr:col>
      <xdr:colOff>31750</xdr:colOff>
      <xdr:row>60</xdr:row>
      <xdr:rowOff>84001</xdr:rowOff>
    </xdr:to>
    <xdr:cxnSp macro="">
      <xdr:nvCxnSpPr>
        <xdr:cNvPr id="141" name="直線コネクタ 140">
          <a:extLst>
            <a:ext uri="{FF2B5EF4-FFF2-40B4-BE49-F238E27FC236}">
              <a16:creationId xmlns:a16="http://schemas.microsoft.com/office/drawing/2014/main" id="{ECDB88EF-188B-4FEA-8C3C-E5ABB1010F5E}"/>
            </a:ext>
          </a:extLst>
        </xdr:cNvPr>
        <xdr:cNvCxnSpPr/>
      </xdr:nvCxnSpPr>
      <xdr:spPr>
        <a:xfrm flipV="1">
          <a:off x="1447800" y="10322741"/>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36649</xdr:rowOff>
    </xdr:from>
    <xdr:to>
      <xdr:col>11</xdr:col>
      <xdr:colOff>82550</xdr:colOff>
      <xdr:row>60</xdr:row>
      <xdr:rowOff>138249</xdr:rowOff>
    </xdr:to>
    <xdr:sp macro="" textlink="">
      <xdr:nvSpPr>
        <xdr:cNvPr id="142" name="フローチャート: 判断 141">
          <a:extLst>
            <a:ext uri="{FF2B5EF4-FFF2-40B4-BE49-F238E27FC236}">
              <a16:creationId xmlns:a16="http://schemas.microsoft.com/office/drawing/2014/main" id="{911C5D45-E11A-4CF6-8EA7-6D3AF751C486}"/>
            </a:ext>
          </a:extLst>
        </xdr:cNvPr>
        <xdr:cNvSpPr/>
      </xdr:nvSpPr>
      <xdr:spPr>
        <a:xfrm>
          <a:off x="2286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123026</xdr:rowOff>
    </xdr:from>
    <xdr:ext cx="762000" cy="259045"/>
    <xdr:sp macro="" textlink="">
      <xdr:nvSpPr>
        <xdr:cNvPr id="143" name="テキスト ボックス 142">
          <a:extLst>
            <a:ext uri="{FF2B5EF4-FFF2-40B4-BE49-F238E27FC236}">
              <a16:creationId xmlns:a16="http://schemas.microsoft.com/office/drawing/2014/main" id="{858CC301-65E1-452C-989B-F7A7334C4F26}"/>
            </a:ext>
          </a:extLst>
        </xdr:cNvPr>
        <xdr:cNvSpPr txBox="1"/>
      </xdr:nvSpPr>
      <xdr:spPr>
        <a:xfrm>
          <a:off x="1955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15966</xdr:rowOff>
    </xdr:from>
    <xdr:to>
      <xdr:col>7</xdr:col>
      <xdr:colOff>31750</xdr:colOff>
      <xdr:row>60</xdr:row>
      <xdr:rowOff>117566</xdr:rowOff>
    </xdr:to>
    <xdr:sp macro="" textlink="">
      <xdr:nvSpPr>
        <xdr:cNvPr id="144" name="フローチャート: 判断 143">
          <a:extLst>
            <a:ext uri="{FF2B5EF4-FFF2-40B4-BE49-F238E27FC236}">
              <a16:creationId xmlns:a16="http://schemas.microsoft.com/office/drawing/2014/main" id="{FEA96B11-2A74-4574-9381-8555137DA39A}"/>
            </a:ext>
          </a:extLst>
        </xdr:cNvPr>
        <xdr:cNvSpPr/>
      </xdr:nvSpPr>
      <xdr:spPr>
        <a:xfrm>
          <a:off x="1397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127743</xdr:rowOff>
    </xdr:from>
    <xdr:ext cx="762000" cy="259045"/>
    <xdr:sp macro="" textlink="">
      <xdr:nvSpPr>
        <xdr:cNvPr id="145" name="テキスト ボックス 144">
          <a:extLst>
            <a:ext uri="{FF2B5EF4-FFF2-40B4-BE49-F238E27FC236}">
              <a16:creationId xmlns:a16="http://schemas.microsoft.com/office/drawing/2014/main" id="{CAA8E78F-8C17-4DE0-8EFE-0B1D179400BD}"/>
            </a:ext>
          </a:extLst>
        </xdr:cNvPr>
        <xdr:cNvSpPr txBox="1"/>
      </xdr:nvSpPr>
      <xdr:spPr>
        <a:xfrm>
          <a:off x="1066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45164E76-DBD6-4A27-9786-9D9DF181744F}"/>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B4CD5C90-F4AA-4127-B9E7-CC952567C7AB}"/>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FD9507F8-4001-476B-90FF-EB4F79EAF88B}"/>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6A76676-274C-4B18-AB56-1AEC7E861B22}"/>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FA454E5D-E64F-4108-9D81-4ACA648F34D2}"/>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171087</xdr:rowOff>
    </xdr:from>
    <xdr:to>
      <xdr:col>23</xdr:col>
      <xdr:colOff>184150</xdr:colOff>
      <xdr:row>61</xdr:row>
      <xdr:rowOff>101237</xdr:rowOff>
    </xdr:to>
    <xdr:sp macro="" textlink="">
      <xdr:nvSpPr>
        <xdr:cNvPr id="151" name="楕円 150">
          <a:extLst>
            <a:ext uri="{FF2B5EF4-FFF2-40B4-BE49-F238E27FC236}">
              <a16:creationId xmlns:a16="http://schemas.microsoft.com/office/drawing/2014/main" id="{A831C1FA-74B4-4758-AFDC-E410CA138D4D}"/>
            </a:ext>
          </a:extLst>
        </xdr:cNvPr>
        <xdr:cNvSpPr/>
      </xdr:nvSpPr>
      <xdr:spPr>
        <a:xfrm>
          <a:off x="4902200" y="104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143164</xdr:rowOff>
    </xdr:from>
    <xdr:ext cx="762000" cy="259045"/>
    <xdr:sp macro="" textlink="">
      <xdr:nvSpPr>
        <xdr:cNvPr id="152" name="財政構造の弾力性該当値テキスト">
          <a:extLst>
            <a:ext uri="{FF2B5EF4-FFF2-40B4-BE49-F238E27FC236}">
              <a16:creationId xmlns:a16="http://schemas.microsoft.com/office/drawing/2014/main" id="{70ABBBE4-1D0F-4A70-A19C-681EC5B9E057}"/>
            </a:ext>
          </a:extLst>
        </xdr:cNvPr>
        <xdr:cNvSpPr txBox="1"/>
      </xdr:nvSpPr>
      <xdr:spPr>
        <a:xfrm>
          <a:off x="5041900" y="10430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65859</xdr:rowOff>
    </xdr:from>
    <xdr:to>
      <xdr:col>19</xdr:col>
      <xdr:colOff>184150</xdr:colOff>
      <xdr:row>58</xdr:row>
      <xdr:rowOff>167459</xdr:rowOff>
    </xdr:to>
    <xdr:sp macro="" textlink="">
      <xdr:nvSpPr>
        <xdr:cNvPr id="153" name="楕円 152">
          <a:extLst>
            <a:ext uri="{FF2B5EF4-FFF2-40B4-BE49-F238E27FC236}">
              <a16:creationId xmlns:a16="http://schemas.microsoft.com/office/drawing/2014/main" id="{0677C853-90E6-4573-8F64-B4FED692F520}"/>
            </a:ext>
          </a:extLst>
        </xdr:cNvPr>
        <xdr:cNvSpPr/>
      </xdr:nvSpPr>
      <xdr:spPr>
        <a:xfrm>
          <a:off x="4064000" y="1000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6186</xdr:rowOff>
    </xdr:from>
    <xdr:ext cx="736600" cy="259045"/>
    <xdr:sp macro="" textlink="">
      <xdr:nvSpPr>
        <xdr:cNvPr id="154" name="テキスト ボックス 153">
          <a:extLst>
            <a:ext uri="{FF2B5EF4-FFF2-40B4-BE49-F238E27FC236}">
              <a16:creationId xmlns:a16="http://schemas.microsoft.com/office/drawing/2014/main" id="{3D84C60F-5D7C-4517-A997-EDAEB0EB0AB5}"/>
            </a:ext>
          </a:extLst>
        </xdr:cNvPr>
        <xdr:cNvSpPr txBox="1"/>
      </xdr:nvSpPr>
      <xdr:spPr>
        <a:xfrm>
          <a:off x="3733800" y="9778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40096</xdr:rowOff>
    </xdr:from>
    <xdr:to>
      <xdr:col>15</xdr:col>
      <xdr:colOff>133350</xdr:colOff>
      <xdr:row>60</xdr:row>
      <xdr:rowOff>141696</xdr:rowOff>
    </xdr:to>
    <xdr:sp macro="" textlink="">
      <xdr:nvSpPr>
        <xdr:cNvPr id="155" name="楕円 154">
          <a:extLst>
            <a:ext uri="{FF2B5EF4-FFF2-40B4-BE49-F238E27FC236}">
              <a16:creationId xmlns:a16="http://schemas.microsoft.com/office/drawing/2014/main" id="{ADE6BBF9-84D1-47FE-960E-FACA0C1F3F4B}"/>
            </a:ext>
          </a:extLst>
        </xdr:cNvPr>
        <xdr:cNvSpPr/>
      </xdr:nvSpPr>
      <xdr:spPr>
        <a:xfrm>
          <a:off x="3175000" y="1032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126473</xdr:rowOff>
    </xdr:from>
    <xdr:ext cx="762000" cy="259045"/>
    <xdr:sp macro="" textlink="">
      <xdr:nvSpPr>
        <xdr:cNvPr id="156" name="テキスト ボックス 155">
          <a:extLst>
            <a:ext uri="{FF2B5EF4-FFF2-40B4-BE49-F238E27FC236}">
              <a16:creationId xmlns:a16="http://schemas.microsoft.com/office/drawing/2014/main" id="{D8E5F7D2-9F77-4214-BF65-127C6A7ED16D}"/>
            </a:ext>
          </a:extLst>
        </xdr:cNvPr>
        <xdr:cNvSpPr txBox="1"/>
      </xdr:nvSpPr>
      <xdr:spPr>
        <a:xfrm>
          <a:off x="2844800" y="10413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156391</xdr:rowOff>
    </xdr:from>
    <xdr:to>
      <xdr:col>11</xdr:col>
      <xdr:colOff>82550</xdr:colOff>
      <xdr:row>60</xdr:row>
      <xdr:rowOff>86541</xdr:rowOff>
    </xdr:to>
    <xdr:sp macro="" textlink="">
      <xdr:nvSpPr>
        <xdr:cNvPr id="157" name="楕円 156">
          <a:extLst>
            <a:ext uri="{FF2B5EF4-FFF2-40B4-BE49-F238E27FC236}">
              <a16:creationId xmlns:a16="http://schemas.microsoft.com/office/drawing/2014/main" id="{0F6CE5FF-4F9E-47F5-99DF-3F82B18ACFC3}"/>
            </a:ext>
          </a:extLst>
        </xdr:cNvPr>
        <xdr:cNvSpPr/>
      </xdr:nvSpPr>
      <xdr:spPr>
        <a:xfrm>
          <a:off x="2286000" y="1027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96718</xdr:rowOff>
    </xdr:from>
    <xdr:ext cx="762000" cy="259045"/>
    <xdr:sp macro="" textlink="">
      <xdr:nvSpPr>
        <xdr:cNvPr id="158" name="テキスト ボックス 157">
          <a:extLst>
            <a:ext uri="{FF2B5EF4-FFF2-40B4-BE49-F238E27FC236}">
              <a16:creationId xmlns:a16="http://schemas.microsoft.com/office/drawing/2014/main" id="{C60482C1-69BB-49B5-B498-4A260EFD97F6}"/>
            </a:ext>
          </a:extLst>
        </xdr:cNvPr>
        <xdr:cNvSpPr txBox="1"/>
      </xdr:nvSpPr>
      <xdr:spPr>
        <a:xfrm>
          <a:off x="1955800" y="100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33201</xdr:rowOff>
    </xdr:from>
    <xdr:to>
      <xdr:col>7</xdr:col>
      <xdr:colOff>31750</xdr:colOff>
      <xdr:row>60</xdr:row>
      <xdr:rowOff>134801</xdr:rowOff>
    </xdr:to>
    <xdr:sp macro="" textlink="">
      <xdr:nvSpPr>
        <xdr:cNvPr id="159" name="楕円 158">
          <a:extLst>
            <a:ext uri="{FF2B5EF4-FFF2-40B4-BE49-F238E27FC236}">
              <a16:creationId xmlns:a16="http://schemas.microsoft.com/office/drawing/2014/main" id="{C213575F-55B1-4CED-91B7-504F89290299}"/>
            </a:ext>
          </a:extLst>
        </xdr:cNvPr>
        <xdr:cNvSpPr/>
      </xdr:nvSpPr>
      <xdr:spPr>
        <a:xfrm>
          <a:off x="1397000" y="103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119578</xdr:rowOff>
    </xdr:from>
    <xdr:ext cx="762000" cy="259045"/>
    <xdr:sp macro="" textlink="">
      <xdr:nvSpPr>
        <xdr:cNvPr id="160" name="テキスト ボックス 159">
          <a:extLst>
            <a:ext uri="{FF2B5EF4-FFF2-40B4-BE49-F238E27FC236}">
              <a16:creationId xmlns:a16="http://schemas.microsoft.com/office/drawing/2014/main" id="{4F96C47A-ADDC-456E-AB67-38AA2A1088DC}"/>
            </a:ext>
          </a:extLst>
        </xdr:cNvPr>
        <xdr:cNvSpPr txBox="1"/>
      </xdr:nvSpPr>
      <xdr:spPr>
        <a:xfrm>
          <a:off x="1066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802C475-2D77-412A-85BD-30A3D9C0E562}"/>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436521AF-EB49-4F5C-83CE-182AA0B2BB65}"/>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5AD18CC5-F056-4C20-B9A7-1F483439EAB4}"/>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[200,212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9EE610CD-B921-47ED-A794-D42C7081A9E5}"/>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4A6B1578-936A-4C39-A08F-6F703AA7783B}"/>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195708D-9B7C-459E-BA6B-585D20B15F95}"/>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41E774A2-39AF-4948-880D-5D9CDBC34CA3}"/>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E1F9C917-7645-472D-844F-CB09AE03F1FB}"/>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71A151D4-28C2-4A93-B7CE-9FC7F145C29E}"/>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99D0863-5722-4C5B-846C-11E87A210CD3}"/>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8E84BA6F-7F5A-4D08-B58F-73B7E30A2032}"/>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A64723F9-95C2-4CA0-9BBE-B3EF3C7D1756}"/>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9B6ABDBE-E9B0-49A1-B814-E98179757936}"/>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前年度に比べて，人口一人当たりの決算額は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12,483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円の増となっている。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要因としては，人件費が会計年度任用職員の報酬の増などにより，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百万円の増，物件費は物価高騰に伴う光熱水費及び委託料の増などにより，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百万円の増となったことが挙げられる。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今後も適正な定員管理による経常的経費の抑制，会計年度任用職員の人数・勤務時間・勤務日数の見直し及び行政改革の推進による徹底した事務事業の見直しを行い，更なる経費削減に努める。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B0E40A8-2B2F-4A13-A015-5D45736833F4}"/>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A1E764F2-576C-4B50-9D45-E021F2CD5821}"/>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52460456-B446-4402-A151-E08F754F8F5C}"/>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78FCC742-C1B0-4BF3-9EA3-2CD11131B4F2}"/>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FE835EC1-AF44-4392-98FC-992E06CBB1FE}"/>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DA8EC9C5-D65F-480C-8545-055926EC1E44}"/>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25EA2F35-3C53-46CB-B465-4751281D34D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6E83FD31-6DD4-4E4E-BCB7-CAEC50D1FC18}"/>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3E173491-D18A-47D1-9111-D5319675B301}"/>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F33328CA-A820-4F02-8E63-CE30EF20BD1A}"/>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8FDC3657-CFF3-4E6C-AB21-A3CBB0849276}"/>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A837E2DB-8EC4-4B2F-A5F9-659D18016127}"/>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729F741D-C188-4D47-8915-08BD08E5C2D1}"/>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A3D476AE-B6F5-400C-863D-E8CADA474424}"/>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76E2A580-4D23-4237-B2A9-3DB939A2ED4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9D4E0962-70CE-4DBB-B1B2-273F169D7395}"/>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9CC4E8AF-2DCE-4713-ADB6-C1C90670316E}"/>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60919</xdr:rowOff>
    </xdr:from>
    <xdr:to>
      <xdr:col>23</xdr:col>
      <xdr:colOff>133350</xdr:colOff>
      <xdr:row>88</xdr:row>
      <xdr:rowOff>134113</xdr:rowOff>
    </xdr:to>
    <xdr:cxnSp macro="">
      <xdr:nvCxnSpPr>
        <xdr:cNvPr id="191" name="直線コネクタ 190">
          <a:extLst>
            <a:ext uri="{FF2B5EF4-FFF2-40B4-BE49-F238E27FC236}">
              <a16:creationId xmlns:a16="http://schemas.microsoft.com/office/drawing/2014/main" id="{E8DC8350-2C37-4CC4-9595-4D6F082E123B}"/>
            </a:ext>
          </a:extLst>
        </xdr:cNvPr>
        <xdr:cNvCxnSpPr/>
      </xdr:nvCxnSpPr>
      <xdr:spPr>
        <a:xfrm flipV="1">
          <a:off x="4953000" y="13948369"/>
          <a:ext cx="0" cy="1273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106190</xdr:rowOff>
    </xdr:from>
    <xdr:ext cx="762000" cy="259045"/>
    <xdr:sp macro="" textlink="">
      <xdr:nvSpPr>
        <xdr:cNvPr id="192" name="人件費・物件費等の状況最小値テキスト">
          <a:extLst>
            <a:ext uri="{FF2B5EF4-FFF2-40B4-BE49-F238E27FC236}">
              <a16:creationId xmlns:a16="http://schemas.microsoft.com/office/drawing/2014/main" id="{293C31EF-8D3A-4595-9AA6-02CFC6A0CA61}"/>
            </a:ext>
          </a:extLst>
        </xdr:cNvPr>
        <xdr:cNvSpPr txBox="1"/>
      </xdr:nvSpPr>
      <xdr:spPr>
        <a:xfrm>
          <a:off x="5041900" y="1519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134113</xdr:rowOff>
    </xdr:from>
    <xdr:to>
      <xdr:col>24</xdr:col>
      <xdr:colOff>12700</xdr:colOff>
      <xdr:row>88</xdr:row>
      <xdr:rowOff>134113</xdr:rowOff>
    </xdr:to>
    <xdr:cxnSp macro="">
      <xdr:nvCxnSpPr>
        <xdr:cNvPr id="193" name="直線コネクタ 192">
          <a:extLst>
            <a:ext uri="{FF2B5EF4-FFF2-40B4-BE49-F238E27FC236}">
              <a16:creationId xmlns:a16="http://schemas.microsoft.com/office/drawing/2014/main" id="{855887C4-439A-48AE-AC91-63A86695C7AD}"/>
            </a:ext>
          </a:extLst>
        </xdr:cNvPr>
        <xdr:cNvCxnSpPr/>
      </xdr:nvCxnSpPr>
      <xdr:spPr>
        <a:xfrm>
          <a:off x="4864100" y="1522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147296</xdr:rowOff>
    </xdr:from>
    <xdr:ext cx="762000" cy="259045"/>
    <xdr:sp macro="" textlink="">
      <xdr:nvSpPr>
        <xdr:cNvPr id="194" name="人件費・物件費等の状況最大値テキスト">
          <a:extLst>
            <a:ext uri="{FF2B5EF4-FFF2-40B4-BE49-F238E27FC236}">
              <a16:creationId xmlns:a16="http://schemas.microsoft.com/office/drawing/2014/main" id="{53478B40-7BC4-4907-A636-DF662177C872}"/>
            </a:ext>
          </a:extLst>
        </xdr:cNvPr>
        <xdr:cNvSpPr txBox="1"/>
      </xdr:nvSpPr>
      <xdr:spPr>
        <a:xfrm>
          <a:off x="5041900" y="1369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60919</xdr:rowOff>
    </xdr:from>
    <xdr:to>
      <xdr:col>24</xdr:col>
      <xdr:colOff>12700</xdr:colOff>
      <xdr:row>81</xdr:row>
      <xdr:rowOff>60919</xdr:rowOff>
    </xdr:to>
    <xdr:cxnSp macro="">
      <xdr:nvCxnSpPr>
        <xdr:cNvPr id="195" name="直線コネクタ 194">
          <a:extLst>
            <a:ext uri="{FF2B5EF4-FFF2-40B4-BE49-F238E27FC236}">
              <a16:creationId xmlns:a16="http://schemas.microsoft.com/office/drawing/2014/main" id="{155583AD-2050-4FD1-A503-8EEA4F4BD3A0}"/>
            </a:ext>
          </a:extLst>
        </xdr:cNvPr>
        <xdr:cNvCxnSpPr/>
      </xdr:nvCxnSpPr>
      <xdr:spPr>
        <a:xfrm>
          <a:off x="4864100" y="1394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7879</xdr:rowOff>
    </xdr:from>
    <xdr:to>
      <xdr:col>23</xdr:col>
      <xdr:colOff>133350</xdr:colOff>
      <xdr:row>82</xdr:row>
      <xdr:rowOff>29394</xdr:rowOff>
    </xdr:to>
    <xdr:cxnSp macro="">
      <xdr:nvCxnSpPr>
        <xdr:cNvPr id="196" name="直線コネクタ 195">
          <a:extLst>
            <a:ext uri="{FF2B5EF4-FFF2-40B4-BE49-F238E27FC236}">
              <a16:creationId xmlns:a16="http://schemas.microsoft.com/office/drawing/2014/main" id="{9F1CE00C-64DE-440F-B26A-B1C6B980222E}"/>
            </a:ext>
          </a:extLst>
        </xdr:cNvPr>
        <xdr:cNvCxnSpPr/>
      </xdr:nvCxnSpPr>
      <xdr:spPr>
        <a:xfrm>
          <a:off x="4114800" y="14066779"/>
          <a:ext cx="838200" cy="2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144866</xdr:rowOff>
    </xdr:from>
    <xdr:ext cx="762000" cy="259045"/>
    <xdr:sp macro="" textlink="">
      <xdr:nvSpPr>
        <xdr:cNvPr id="197" name="人件費・物件費等の状況平均値テキスト">
          <a:extLst>
            <a:ext uri="{FF2B5EF4-FFF2-40B4-BE49-F238E27FC236}">
              <a16:creationId xmlns:a16="http://schemas.microsoft.com/office/drawing/2014/main" id="{76AF47BD-A948-4FD4-90D4-A20D432B2F25}"/>
            </a:ext>
          </a:extLst>
        </xdr:cNvPr>
        <xdr:cNvSpPr txBox="1"/>
      </xdr:nvSpPr>
      <xdr:spPr>
        <a:xfrm>
          <a:off x="5041900" y="14032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1339</xdr:rowOff>
    </xdr:from>
    <xdr:to>
      <xdr:col>23</xdr:col>
      <xdr:colOff>184150</xdr:colOff>
      <xdr:row>82</xdr:row>
      <xdr:rowOff>102939</xdr:rowOff>
    </xdr:to>
    <xdr:sp macro="" textlink="">
      <xdr:nvSpPr>
        <xdr:cNvPr id="198" name="フローチャート: 判断 197">
          <a:extLst>
            <a:ext uri="{FF2B5EF4-FFF2-40B4-BE49-F238E27FC236}">
              <a16:creationId xmlns:a16="http://schemas.microsoft.com/office/drawing/2014/main" id="{06389524-7F85-4B21-BB0B-C8CA69C1E46E}"/>
            </a:ext>
          </a:extLst>
        </xdr:cNvPr>
        <xdr:cNvSpPr/>
      </xdr:nvSpPr>
      <xdr:spPr>
        <a:xfrm>
          <a:off x="49022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158511</xdr:rowOff>
    </xdr:from>
    <xdr:to>
      <xdr:col>19</xdr:col>
      <xdr:colOff>133350</xdr:colOff>
      <xdr:row>82</xdr:row>
      <xdr:rowOff>7879</xdr:rowOff>
    </xdr:to>
    <xdr:cxnSp macro="">
      <xdr:nvCxnSpPr>
        <xdr:cNvPr id="199" name="直線コネクタ 198">
          <a:extLst>
            <a:ext uri="{FF2B5EF4-FFF2-40B4-BE49-F238E27FC236}">
              <a16:creationId xmlns:a16="http://schemas.microsoft.com/office/drawing/2014/main" id="{C895144A-FCF8-41B6-9D19-1C43D644A5D3}"/>
            </a:ext>
          </a:extLst>
        </xdr:cNvPr>
        <xdr:cNvCxnSpPr/>
      </xdr:nvCxnSpPr>
      <xdr:spPr>
        <a:xfrm>
          <a:off x="3225800" y="14045961"/>
          <a:ext cx="889000" cy="2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161255</xdr:rowOff>
    </xdr:from>
    <xdr:to>
      <xdr:col>19</xdr:col>
      <xdr:colOff>184150</xdr:colOff>
      <xdr:row>82</xdr:row>
      <xdr:rowOff>91405</xdr:rowOff>
    </xdr:to>
    <xdr:sp macro="" textlink="">
      <xdr:nvSpPr>
        <xdr:cNvPr id="200" name="フローチャート: 判断 199">
          <a:extLst>
            <a:ext uri="{FF2B5EF4-FFF2-40B4-BE49-F238E27FC236}">
              <a16:creationId xmlns:a16="http://schemas.microsoft.com/office/drawing/2014/main" id="{4A7D5B76-45F3-4FB1-9056-4AF04081CE79}"/>
            </a:ext>
          </a:extLst>
        </xdr:cNvPr>
        <xdr:cNvSpPr/>
      </xdr:nvSpPr>
      <xdr:spPr>
        <a:xfrm>
          <a:off x="4064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76182</xdr:rowOff>
    </xdr:from>
    <xdr:ext cx="736600" cy="259045"/>
    <xdr:sp macro="" textlink="">
      <xdr:nvSpPr>
        <xdr:cNvPr id="201" name="テキスト ボックス 200">
          <a:extLst>
            <a:ext uri="{FF2B5EF4-FFF2-40B4-BE49-F238E27FC236}">
              <a16:creationId xmlns:a16="http://schemas.microsoft.com/office/drawing/2014/main" id="{49C7C623-C080-4DDE-90EB-C7A210C2C5B4}"/>
            </a:ext>
          </a:extLst>
        </xdr:cNvPr>
        <xdr:cNvSpPr txBox="1"/>
      </xdr:nvSpPr>
      <xdr:spPr>
        <a:xfrm>
          <a:off x="3733800" y="14135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158511</xdr:rowOff>
    </xdr:from>
    <xdr:to>
      <xdr:col>15</xdr:col>
      <xdr:colOff>82550</xdr:colOff>
      <xdr:row>81</xdr:row>
      <xdr:rowOff>158570</xdr:rowOff>
    </xdr:to>
    <xdr:cxnSp macro="">
      <xdr:nvCxnSpPr>
        <xdr:cNvPr id="202" name="直線コネクタ 201">
          <a:extLst>
            <a:ext uri="{FF2B5EF4-FFF2-40B4-BE49-F238E27FC236}">
              <a16:creationId xmlns:a16="http://schemas.microsoft.com/office/drawing/2014/main" id="{91235EE4-B3B9-4C2B-98B2-048DB4DFEBC6}"/>
            </a:ext>
          </a:extLst>
        </xdr:cNvPr>
        <xdr:cNvCxnSpPr/>
      </xdr:nvCxnSpPr>
      <xdr:spPr>
        <a:xfrm flipV="1">
          <a:off x="2336800" y="14045961"/>
          <a:ext cx="889000" cy="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141128</xdr:rowOff>
    </xdr:from>
    <xdr:to>
      <xdr:col>15</xdr:col>
      <xdr:colOff>133350</xdr:colOff>
      <xdr:row>82</xdr:row>
      <xdr:rowOff>71278</xdr:rowOff>
    </xdr:to>
    <xdr:sp macro="" textlink="">
      <xdr:nvSpPr>
        <xdr:cNvPr id="203" name="フローチャート: 判断 202">
          <a:extLst>
            <a:ext uri="{FF2B5EF4-FFF2-40B4-BE49-F238E27FC236}">
              <a16:creationId xmlns:a16="http://schemas.microsoft.com/office/drawing/2014/main" id="{82455464-68BA-4F9A-914C-66FB5330FCD2}"/>
            </a:ext>
          </a:extLst>
        </xdr:cNvPr>
        <xdr:cNvSpPr/>
      </xdr:nvSpPr>
      <xdr:spPr>
        <a:xfrm>
          <a:off x="3175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56055</xdr:rowOff>
    </xdr:from>
    <xdr:ext cx="762000" cy="259045"/>
    <xdr:sp macro="" textlink="">
      <xdr:nvSpPr>
        <xdr:cNvPr id="204" name="テキスト ボックス 203">
          <a:extLst>
            <a:ext uri="{FF2B5EF4-FFF2-40B4-BE49-F238E27FC236}">
              <a16:creationId xmlns:a16="http://schemas.microsoft.com/office/drawing/2014/main" id="{6BC82C4F-B947-482F-9DC2-1CD2E92557AA}"/>
            </a:ext>
          </a:extLst>
        </xdr:cNvPr>
        <xdr:cNvSpPr txBox="1"/>
      </xdr:nvSpPr>
      <xdr:spPr>
        <a:xfrm>
          <a:off x="2844800" y="1411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133765</xdr:rowOff>
    </xdr:from>
    <xdr:to>
      <xdr:col>11</xdr:col>
      <xdr:colOff>31750</xdr:colOff>
      <xdr:row>81</xdr:row>
      <xdr:rowOff>158570</xdr:rowOff>
    </xdr:to>
    <xdr:cxnSp macro="">
      <xdr:nvCxnSpPr>
        <xdr:cNvPr id="205" name="直線コネクタ 204">
          <a:extLst>
            <a:ext uri="{FF2B5EF4-FFF2-40B4-BE49-F238E27FC236}">
              <a16:creationId xmlns:a16="http://schemas.microsoft.com/office/drawing/2014/main" id="{0A3F3F31-879B-43A1-8205-281E936A93DD}"/>
            </a:ext>
          </a:extLst>
        </xdr:cNvPr>
        <xdr:cNvCxnSpPr/>
      </xdr:nvCxnSpPr>
      <xdr:spPr>
        <a:xfrm>
          <a:off x="1447800" y="14021215"/>
          <a:ext cx="889000" cy="2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51181</xdr:rowOff>
    </xdr:from>
    <xdr:to>
      <xdr:col>11</xdr:col>
      <xdr:colOff>82550</xdr:colOff>
      <xdr:row>81</xdr:row>
      <xdr:rowOff>152781</xdr:rowOff>
    </xdr:to>
    <xdr:sp macro="" textlink="">
      <xdr:nvSpPr>
        <xdr:cNvPr id="206" name="フローチャート: 判断 205">
          <a:extLst>
            <a:ext uri="{FF2B5EF4-FFF2-40B4-BE49-F238E27FC236}">
              <a16:creationId xmlns:a16="http://schemas.microsoft.com/office/drawing/2014/main" id="{E87AB319-60EE-4FAC-83C8-DB49D02206FD}"/>
            </a:ext>
          </a:extLst>
        </xdr:cNvPr>
        <xdr:cNvSpPr/>
      </xdr:nvSpPr>
      <xdr:spPr>
        <a:xfrm>
          <a:off x="2286000" y="1393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162958</xdr:rowOff>
    </xdr:from>
    <xdr:ext cx="762000" cy="259045"/>
    <xdr:sp macro="" textlink="">
      <xdr:nvSpPr>
        <xdr:cNvPr id="207" name="テキスト ボックス 206">
          <a:extLst>
            <a:ext uri="{FF2B5EF4-FFF2-40B4-BE49-F238E27FC236}">
              <a16:creationId xmlns:a16="http://schemas.microsoft.com/office/drawing/2014/main" id="{0028409A-2621-4DF2-AE39-54ED2699906D}"/>
            </a:ext>
          </a:extLst>
        </xdr:cNvPr>
        <xdr:cNvSpPr txBox="1"/>
      </xdr:nvSpPr>
      <xdr:spPr>
        <a:xfrm>
          <a:off x="1955800" y="1370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43866</xdr:rowOff>
    </xdr:from>
    <xdr:to>
      <xdr:col>7</xdr:col>
      <xdr:colOff>31750</xdr:colOff>
      <xdr:row>81</xdr:row>
      <xdr:rowOff>145466</xdr:rowOff>
    </xdr:to>
    <xdr:sp macro="" textlink="">
      <xdr:nvSpPr>
        <xdr:cNvPr id="208" name="フローチャート: 判断 207">
          <a:extLst>
            <a:ext uri="{FF2B5EF4-FFF2-40B4-BE49-F238E27FC236}">
              <a16:creationId xmlns:a16="http://schemas.microsoft.com/office/drawing/2014/main" id="{2A16F400-9044-4609-93F5-B2AB5780B43D}"/>
            </a:ext>
          </a:extLst>
        </xdr:cNvPr>
        <xdr:cNvSpPr/>
      </xdr:nvSpPr>
      <xdr:spPr>
        <a:xfrm>
          <a:off x="1397000" y="1393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155643</xdr:rowOff>
    </xdr:from>
    <xdr:ext cx="762000" cy="259045"/>
    <xdr:sp macro="" textlink="">
      <xdr:nvSpPr>
        <xdr:cNvPr id="209" name="テキスト ボックス 208">
          <a:extLst>
            <a:ext uri="{FF2B5EF4-FFF2-40B4-BE49-F238E27FC236}">
              <a16:creationId xmlns:a16="http://schemas.microsoft.com/office/drawing/2014/main" id="{5A0F582E-0329-4D08-A196-785FB063F7D4}"/>
            </a:ext>
          </a:extLst>
        </xdr:cNvPr>
        <xdr:cNvSpPr txBox="1"/>
      </xdr:nvSpPr>
      <xdr:spPr>
        <a:xfrm>
          <a:off x="1066800" y="13700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F876D1FA-0259-42A8-A2BB-13094C5095C4}"/>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578CD239-385D-45DF-B0D1-5E40A03981CD}"/>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21AE8367-1A3F-4D28-9659-2CF1CC89C8F6}"/>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CBBBC20-F81A-4389-B818-A881F14D7829}"/>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68984743-D185-4F14-9280-B3F1C9E81C61}"/>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150044</xdr:rowOff>
    </xdr:from>
    <xdr:to>
      <xdr:col>23</xdr:col>
      <xdr:colOff>184150</xdr:colOff>
      <xdr:row>82</xdr:row>
      <xdr:rowOff>80194</xdr:rowOff>
    </xdr:to>
    <xdr:sp macro="" textlink="">
      <xdr:nvSpPr>
        <xdr:cNvPr id="215" name="楕円 214">
          <a:extLst>
            <a:ext uri="{FF2B5EF4-FFF2-40B4-BE49-F238E27FC236}">
              <a16:creationId xmlns:a16="http://schemas.microsoft.com/office/drawing/2014/main" id="{3047667B-542A-45E7-BDFE-B988AD786514}"/>
            </a:ext>
          </a:extLst>
        </xdr:cNvPr>
        <xdr:cNvSpPr/>
      </xdr:nvSpPr>
      <xdr:spPr>
        <a:xfrm>
          <a:off x="4902200" y="1403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166571</xdr:rowOff>
    </xdr:from>
    <xdr:ext cx="762000" cy="259045"/>
    <xdr:sp macro="" textlink="">
      <xdr:nvSpPr>
        <xdr:cNvPr id="216" name="人件費・物件費等の状況該当値テキスト">
          <a:extLst>
            <a:ext uri="{FF2B5EF4-FFF2-40B4-BE49-F238E27FC236}">
              <a16:creationId xmlns:a16="http://schemas.microsoft.com/office/drawing/2014/main" id="{DA5B1820-8CC9-4EEC-81E5-FD9E97C6BA6D}"/>
            </a:ext>
          </a:extLst>
        </xdr:cNvPr>
        <xdr:cNvSpPr txBox="1"/>
      </xdr:nvSpPr>
      <xdr:spPr>
        <a:xfrm>
          <a:off x="5041900" y="13882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128529</xdr:rowOff>
    </xdr:from>
    <xdr:to>
      <xdr:col>19</xdr:col>
      <xdr:colOff>184150</xdr:colOff>
      <xdr:row>82</xdr:row>
      <xdr:rowOff>58679</xdr:rowOff>
    </xdr:to>
    <xdr:sp macro="" textlink="">
      <xdr:nvSpPr>
        <xdr:cNvPr id="217" name="楕円 216">
          <a:extLst>
            <a:ext uri="{FF2B5EF4-FFF2-40B4-BE49-F238E27FC236}">
              <a16:creationId xmlns:a16="http://schemas.microsoft.com/office/drawing/2014/main" id="{68C29DC3-22CE-4001-8D56-0CBF6219A1F9}"/>
            </a:ext>
          </a:extLst>
        </xdr:cNvPr>
        <xdr:cNvSpPr/>
      </xdr:nvSpPr>
      <xdr:spPr>
        <a:xfrm>
          <a:off x="4064000" y="1401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68856</xdr:rowOff>
    </xdr:from>
    <xdr:ext cx="736600" cy="259045"/>
    <xdr:sp macro="" textlink="">
      <xdr:nvSpPr>
        <xdr:cNvPr id="218" name="テキスト ボックス 217">
          <a:extLst>
            <a:ext uri="{FF2B5EF4-FFF2-40B4-BE49-F238E27FC236}">
              <a16:creationId xmlns:a16="http://schemas.microsoft.com/office/drawing/2014/main" id="{7F42C00B-CA39-4C7F-B47C-E66362C22DF3}"/>
            </a:ext>
          </a:extLst>
        </xdr:cNvPr>
        <xdr:cNvSpPr txBox="1"/>
      </xdr:nvSpPr>
      <xdr:spPr>
        <a:xfrm>
          <a:off x="3733800" y="13784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107711</xdr:rowOff>
    </xdr:from>
    <xdr:to>
      <xdr:col>15</xdr:col>
      <xdr:colOff>133350</xdr:colOff>
      <xdr:row>82</xdr:row>
      <xdr:rowOff>37861</xdr:rowOff>
    </xdr:to>
    <xdr:sp macro="" textlink="">
      <xdr:nvSpPr>
        <xdr:cNvPr id="219" name="楕円 218">
          <a:extLst>
            <a:ext uri="{FF2B5EF4-FFF2-40B4-BE49-F238E27FC236}">
              <a16:creationId xmlns:a16="http://schemas.microsoft.com/office/drawing/2014/main" id="{9E59EC08-673B-423C-824E-0F4126B43028}"/>
            </a:ext>
          </a:extLst>
        </xdr:cNvPr>
        <xdr:cNvSpPr/>
      </xdr:nvSpPr>
      <xdr:spPr>
        <a:xfrm>
          <a:off x="3175000" y="1399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48038</xdr:rowOff>
    </xdr:from>
    <xdr:ext cx="762000" cy="259045"/>
    <xdr:sp macro="" textlink="">
      <xdr:nvSpPr>
        <xdr:cNvPr id="220" name="テキスト ボックス 219">
          <a:extLst>
            <a:ext uri="{FF2B5EF4-FFF2-40B4-BE49-F238E27FC236}">
              <a16:creationId xmlns:a16="http://schemas.microsoft.com/office/drawing/2014/main" id="{E6EEA635-D393-4BD8-A3CB-6CB018A8C2D5}"/>
            </a:ext>
          </a:extLst>
        </xdr:cNvPr>
        <xdr:cNvSpPr txBox="1"/>
      </xdr:nvSpPr>
      <xdr:spPr>
        <a:xfrm>
          <a:off x="2844800" y="13764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107770</xdr:rowOff>
    </xdr:from>
    <xdr:to>
      <xdr:col>11</xdr:col>
      <xdr:colOff>82550</xdr:colOff>
      <xdr:row>82</xdr:row>
      <xdr:rowOff>37920</xdr:rowOff>
    </xdr:to>
    <xdr:sp macro="" textlink="">
      <xdr:nvSpPr>
        <xdr:cNvPr id="221" name="楕円 220">
          <a:extLst>
            <a:ext uri="{FF2B5EF4-FFF2-40B4-BE49-F238E27FC236}">
              <a16:creationId xmlns:a16="http://schemas.microsoft.com/office/drawing/2014/main" id="{44EEF7E2-14F6-4681-98DD-AF9CFCBDFB19}"/>
            </a:ext>
          </a:extLst>
        </xdr:cNvPr>
        <xdr:cNvSpPr/>
      </xdr:nvSpPr>
      <xdr:spPr>
        <a:xfrm>
          <a:off x="2286000" y="1399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22697</xdr:rowOff>
    </xdr:from>
    <xdr:ext cx="762000" cy="259045"/>
    <xdr:sp macro="" textlink="">
      <xdr:nvSpPr>
        <xdr:cNvPr id="222" name="テキスト ボックス 221">
          <a:extLst>
            <a:ext uri="{FF2B5EF4-FFF2-40B4-BE49-F238E27FC236}">
              <a16:creationId xmlns:a16="http://schemas.microsoft.com/office/drawing/2014/main" id="{F76C6CF3-D7EC-4A6D-896F-DFE74D78A5FC}"/>
            </a:ext>
          </a:extLst>
        </xdr:cNvPr>
        <xdr:cNvSpPr txBox="1"/>
      </xdr:nvSpPr>
      <xdr:spPr>
        <a:xfrm>
          <a:off x="1955800" y="140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82965</xdr:rowOff>
    </xdr:from>
    <xdr:to>
      <xdr:col>7</xdr:col>
      <xdr:colOff>31750</xdr:colOff>
      <xdr:row>82</xdr:row>
      <xdr:rowOff>13115</xdr:rowOff>
    </xdr:to>
    <xdr:sp macro="" textlink="">
      <xdr:nvSpPr>
        <xdr:cNvPr id="223" name="楕円 222">
          <a:extLst>
            <a:ext uri="{FF2B5EF4-FFF2-40B4-BE49-F238E27FC236}">
              <a16:creationId xmlns:a16="http://schemas.microsoft.com/office/drawing/2014/main" id="{0F2F7CD0-8E38-4223-9222-E3B9F29D4DDC}"/>
            </a:ext>
          </a:extLst>
        </xdr:cNvPr>
        <xdr:cNvSpPr/>
      </xdr:nvSpPr>
      <xdr:spPr>
        <a:xfrm>
          <a:off x="1397000" y="1397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169342</xdr:rowOff>
    </xdr:from>
    <xdr:ext cx="762000" cy="259045"/>
    <xdr:sp macro="" textlink="">
      <xdr:nvSpPr>
        <xdr:cNvPr id="224" name="テキスト ボックス 223">
          <a:extLst>
            <a:ext uri="{FF2B5EF4-FFF2-40B4-BE49-F238E27FC236}">
              <a16:creationId xmlns:a16="http://schemas.microsoft.com/office/drawing/2014/main" id="{766CA803-B917-44A4-922C-8A24BC328FB0}"/>
            </a:ext>
          </a:extLst>
        </xdr:cNvPr>
        <xdr:cNvSpPr txBox="1"/>
      </xdr:nvSpPr>
      <xdr:spPr>
        <a:xfrm>
          <a:off x="1066800" y="1405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340ED98A-966B-4003-B291-D719BFC9003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2F43848F-107C-425E-BD65-9756C67FE72D}"/>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FAB1DB88-C23C-4D7C-BD90-F1E43B5BD0EE}"/>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A3648771-B6BB-4482-8F48-BCCD96D02F3E}"/>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929AE52A-BBB2-43DF-912F-34FE33CB2EA6}"/>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98933D8C-BDC4-4439-83B5-EC1DAF0726F1}"/>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967974-942E-434E-B1DA-4B9C9B0BAF7E}"/>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C712D6AE-53B8-42FC-9B4F-FC8062CC2C92}"/>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4C667941-FCE5-4187-9A16-78B73BA45964}"/>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D309D9D-3866-44E2-8F55-5B6A84645185}"/>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CDC86864-9D29-496F-BF55-2D2951DA2ACB}"/>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C7813C76-1EC0-4469-8AE4-E8EB3E1B321A}"/>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94856C11-44E2-4E48-92D2-AB442F9CEE27}"/>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類似団体平均及び全国市平均を下回っている。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今後も市の財政状況，社会情勢の変化や人事院勧告等の動向を注視しながら，給与水準の適正化に努める。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F92B4F88-8969-45B8-B380-10B5702A283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8668A8E0-FB10-4E26-9698-CC0484FEEA33}"/>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C8E57C6B-EB4E-49E8-8849-DB1976014581}"/>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83D3F1D2-66A2-4E81-A7AE-C6D898B4774A}"/>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98D4D3C8-34F5-439D-B047-724A642C508D}"/>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70A70DC3-615A-4B46-AD1B-C10D2D19204A}"/>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B17FEB72-4953-4998-88F8-5F69EA33E261}"/>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E8A7A62E-3771-4579-B5A6-61259A10DA96}"/>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257F25EF-3629-4476-BA34-31D9989EA202}"/>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B63328F6-3745-4C08-A31D-34C972210AB9}"/>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FD1BB25F-E2D1-401A-A7E8-8061EC6C6501}"/>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E3E6FA50-7F3B-4FA5-9257-FA3887EB76AA}"/>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817A5315-228D-4B4A-A437-5F3460EC83A3}"/>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45E91A0D-C0C2-4F27-A12B-C168B8F26045}"/>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10A5B62B-A71B-4EFC-A262-7310C1FC1E2A}"/>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150284</xdr:rowOff>
    </xdr:to>
    <xdr:cxnSp macro="">
      <xdr:nvCxnSpPr>
        <xdr:cNvPr id="253" name="直線コネクタ 252">
          <a:extLst>
            <a:ext uri="{FF2B5EF4-FFF2-40B4-BE49-F238E27FC236}">
              <a16:creationId xmlns:a16="http://schemas.microsoft.com/office/drawing/2014/main" id="{B633F529-BE4F-495B-ACFC-3313D86953EF}"/>
            </a:ext>
          </a:extLst>
        </xdr:cNvPr>
        <xdr:cNvCxnSpPr/>
      </xdr:nvCxnSpPr>
      <xdr:spPr>
        <a:xfrm flipV="1">
          <a:off x="17018000" y="13720234"/>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4" name="給与水準   （国との比較）最小値テキスト">
          <a:extLst>
            <a:ext uri="{FF2B5EF4-FFF2-40B4-BE49-F238E27FC236}">
              <a16:creationId xmlns:a16="http://schemas.microsoft.com/office/drawing/2014/main" id="{BE70E1D9-CCEE-4D93-803F-9261CF12C34B}"/>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5" name="直線コネクタ 254">
          <a:extLst>
            <a:ext uri="{FF2B5EF4-FFF2-40B4-BE49-F238E27FC236}">
              <a16:creationId xmlns:a16="http://schemas.microsoft.com/office/drawing/2014/main" id="{AD9FEFC5-C20F-4E93-A092-63325F732662}"/>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6" name="給与水準   （国との比較）最大値テキスト">
          <a:extLst>
            <a:ext uri="{FF2B5EF4-FFF2-40B4-BE49-F238E27FC236}">
              <a16:creationId xmlns:a16="http://schemas.microsoft.com/office/drawing/2014/main" id="{CBFDB814-185F-43D7-A0C7-39E289C31729}"/>
            </a:ext>
          </a:extLst>
        </xdr:cNvPr>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7" name="直線コネクタ 256">
          <a:extLst>
            <a:ext uri="{FF2B5EF4-FFF2-40B4-BE49-F238E27FC236}">
              <a16:creationId xmlns:a16="http://schemas.microsoft.com/office/drawing/2014/main" id="{67F45089-5F2A-4A11-B00E-B9EDED8C7DAA}"/>
            </a:ext>
          </a:extLst>
        </xdr:cNvPr>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7761</xdr:rowOff>
    </xdr:from>
    <xdr:to>
      <xdr:col>81</xdr:col>
      <xdr:colOff>44450</xdr:colOff>
      <xdr:row>86</xdr:row>
      <xdr:rowOff>21166</xdr:rowOff>
    </xdr:to>
    <xdr:cxnSp macro="">
      <xdr:nvCxnSpPr>
        <xdr:cNvPr id="258" name="直線コネクタ 257">
          <a:extLst>
            <a:ext uri="{FF2B5EF4-FFF2-40B4-BE49-F238E27FC236}">
              <a16:creationId xmlns:a16="http://schemas.microsoft.com/office/drawing/2014/main" id="{D8E22A8D-F4B4-40C8-8971-6B8F5F34DE78}"/>
            </a:ext>
          </a:extLst>
        </xdr:cNvPr>
        <xdr:cNvCxnSpPr/>
      </xdr:nvCxnSpPr>
      <xdr:spPr>
        <a:xfrm>
          <a:off x="16179800" y="14752461"/>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140705</xdr:rowOff>
    </xdr:from>
    <xdr:ext cx="762000" cy="259045"/>
    <xdr:sp macro="" textlink="">
      <xdr:nvSpPr>
        <xdr:cNvPr id="259" name="給与水準   （国との比較）平均値テキスト">
          <a:extLst>
            <a:ext uri="{FF2B5EF4-FFF2-40B4-BE49-F238E27FC236}">
              <a16:creationId xmlns:a16="http://schemas.microsoft.com/office/drawing/2014/main" id="{4B907153-5861-4E56-A162-5BC5A0AA6808}"/>
            </a:ext>
          </a:extLst>
        </xdr:cNvPr>
        <xdr:cNvSpPr txBox="1"/>
      </xdr:nvSpPr>
      <xdr:spPr>
        <a:xfrm>
          <a:off x="17106900" y="14713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60" name="フローチャート: 判断 259">
          <a:extLst>
            <a:ext uri="{FF2B5EF4-FFF2-40B4-BE49-F238E27FC236}">
              <a16:creationId xmlns:a16="http://schemas.microsoft.com/office/drawing/2014/main" id="{911711BA-157C-478A-9F0B-43166C1AB02F}"/>
            </a:ext>
          </a:extLst>
        </xdr:cNvPr>
        <xdr:cNvSpPr/>
      </xdr:nvSpPr>
      <xdr:spPr>
        <a:xfrm>
          <a:off x="169672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7761</xdr:rowOff>
    </xdr:from>
    <xdr:to>
      <xdr:col>77</xdr:col>
      <xdr:colOff>44450</xdr:colOff>
      <xdr:row>86</xdr:row>
      <xdr:rowOff>47978</xdr:rowOff>
    </xdr:to>
    <xdr:cxnSp macro="">
      <xdr:nvCxnSpPr>
        <xdr:cNvPr id="261" name="直線コネクタ 260">
          <a:extLst>
            <a:ext uri="{FF2B5EF4-FFF2-40B4-BE49-F238E27FC236}">
              <a16:creationId xmlns:a16="http://schemas.microsoft.com/office/drawing/2014/main" id="{A58D9DEA-4467-43C4-8494-17F1BC38A58E}"/>
            </a:ext>
          </a:extLst>
        </xdr:cNvPr>
        <xdr:cNvCxnSpPr/>
      </xdr:nvCxnSpPr>
      <xdr:spPr>
        <a:xfrm flipV="1">
          <a:off x="15290800" y="1475246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2" name="フローチャート: 判断 261">
          <a:extLst>
            <a:ext uri="{FF2B5EF4-FFF2-40B4-BE49-F238E27FC236}">
              <a16:creationId xmlns:a16="http://schemas.microsoft.com/office/drawing/2014/main" id="{8AB3DB53-3832-4B9F-8FC0-848B1FC4819A}"/>
            </a:ext>
          </a:extLst>
        </xdr:cNvPr>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63" name="テキスト ボックス 262">
          <a:extLst>
            <a:ext uri="{FF2B5EF4-FFF2-40B4-BE49-F238E27FC236}">
              <a16:creationId xmlns:a16="http://schemas.microsoft.com/office/drawing/2014/main" id="{37183F77-CBBC-4A15-AB77-7E44A8D52394}"/>
            </a:ext>
          </a:extLst>
        </xdr:cNvPr>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165805</xdr:rowOff>
    </xdr:from>
    <xdr:to>
      <xdr:col>72</xdr:col>
      <xdr:colOff>203200</xdr:colOff>
      <xdr:row>86</xdr:row>
      <xdr:rowOff>47978</xdr:rowOff>
    </xdr:to>
    <xdr:cxnSp macro="">
      <xdr:nvCxnSpPr>
        <xdr:cNvPr id="264" name="直線コネクタ 263">
          <a:extLst>
            <a:ext uri="{FF2B5EF4-FFF2-40B4-BE49-F238E27FC236}">
              <a16:creationId xmlns:a16="http://schemas.microsoft.com/office/drawing/2014/main" id="{EE392656-BC7E-460F-A4E5-42C22597C550}"/>
            </a:ext>
          </a:extLst>
        </xdr:cNvPr>
        <xdr:cNvCxnSpPr/>
      </xdr:nvCxnSpPr>
      <xdr:spPr>
        <a:xfrm>
          <a:off x="14401800" y="14739055"/>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65" name="フローチャート: 判断 264">
          <a:extLst>
            <a:ext uri="{FF2B5EF4-FFF2-40B4-BE49-F238E27FC236}">
              <a16:creationId xmlns:a16="http://schemas.microsoft.com/office/drawing/2014/main" id="{CFEFBC0C-3F00-4059-9C95-F73275BE66F1}"/>
            </a:ext>
          </a:extLst>
        </xdr:cNvPr>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66" name="テキスト ボックス 265">
          <a:extLst>
            <a:ext uri="{FF2B5EF4-FFF2-40B4-BE49-F238E27FC236}">
              <a16:creationId xmlns:a16="http://schemas.microsoft.com/office/drawing/2014/main" id="{87320AE7-BEEF-4231-A155-ACF799E715A8}"/>
            </a:ext>
          </a:extLst>
        </xdr:cNvPr>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138995</xdr:rowOff>
    </xdr:from>
    <xdr:to>
      <xdr:col>68</xdr:col>
      <xdr:colOff>152400</xdr:colOff>
      <xdr:row>85</xdr:row>
      <xdr:rowOff>165805</xdr:rowOff>
    </xdr:to>
    <xdr:cxnSp macro="">
      <xdr:nvCxnSpPr>
        <xdr:cNvPr id="267" name="直線コネクタ 266">
          <a:extLst>
            <a:ext uri="{FF2B5EF4-FFF2-40B4-BE49-F238E27FC236}">
              <a16:creationId xmlns:a16="http://schemas.microsoft.com/office/drawing/2014/main" id="{5D3D0EEC-15A2-4441-B267-91A5117A520A}"/>
            </a:ext>
          </a:extLst>
        </xdr:cNvPr>
        <xdr:cNvCxnSpPr/>
      </xdr:nvCxnSpPr>
      <xdr:spPr>
        <a:xfrm>
          <a:off x="13512800" y="147122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64205</xdr:rowOff>
    </xdr:from>
    <xdr:to>
      <xdr:col>68</xdr:col>
      <xdr:colOff>203200</xdr:colOff>
      <xdr:row>86</xdr:row>
      <xdr:rowOff>165805</xdr:rowOff>
    </xdr:to>
    <xdr:sp macro="" textlink="">
      <xdr:nvSpPr>
        <xdr:cNvPr id="268" name="フローチャート: 判断 267">
          <a:extLst>
            <a:ext uri="{FF2B5EF4-FFF2-40B4-BE49-F238E27FC236}">
              <a16:creationId xmlns:a16="http://schemas.microsoft.com/office/drawing/2014/main" id="{68CB69B8-A24D-4526-86C8-5B81DC451CA0}"/>
            </a:ext>
          </a:extLst>
        </xdr:cNvPr>
        <xdr:cNvSpPr/>
      </xdr:nvSpPr>
      <xdr:spPr>
        <a:xfrm>
          <a:off x="14351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150582</xdr:rowOff>
    </xdr:from>
    <xdr:ext cx="762000" cy="259045"/>
    <xdr:sp macro="" textlink="">
      <xdr:nvSpPr>
        <xdr:cNvPr id="269" name="テキスト ボックス 268">
          <a:extLst>
            <a:ext uri="{FF2B5EF4-FFF2-40B4-BE49-F238E27FC236}">
              <a16:creationId xmlns:a16="http://schemas.microsoft.com/office/drawing/2014/main" id="{246523F0-4707-43E9-846D-EC44D40E74A9}"/>
            </a:ext>
          </a:extLst>
        </xdr:cNvPr>
        <xdr:cNvSpPr txBox="1"/>
      </xdr:nvSpPr>
      <xdr:spPr>
        <a:xfrm>
          <a:off x="14020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64205</xdr:rowOff>
    </xdr:from>
    <xdr:to>
      <xdr:col>64</xdr:col>
      <xdr:colOff>152400</xdr:colOff>
      <xdr:row>86</xdr:row>
      <xdr:rowOff>165805</xdr:rowOff>
    </xdr:to>
    <xdr:sp macro="" textlink="">
      <xdr:nvSpPr>
        <xdr:cNvPr id="270" name="フローチャート: 判断 269">
          <a:extLst>
            <a:ext uri="{FF2B5EF4-FFF2-40B4-BE49-F238E27FC236}">
              <a16:creationId xmlns:a16="http://schemas.microsoft.com/office/drawing/2014/main" id="{39637E9C-3586-430E-9861-97E508FE2E50}"/>
            </a:ext>
          </a:extLst>
        </xdr:cNvPr>
        <xdr:cNvSpPr/>
      </xdr:nvSpPr>
      <xdr:spPr>
        <a:xfrm>
          <a:off x="13462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150582</xdr:rowOff>
    </xdr:from>
    <xdr:ext cx="762000" cy="259045"/>
    <xdr:sp macro="" textlink="">
      <xdr:nvSpPr>
        <xdr:cNvPr id="271" name="テキスト ボックス 270">
          <a:extLst>
            <a:ext uri="{FF2B5EF4-FFF2-40B4-BE49-F238E27FC236}">
              <a16:creationId xmlns:a16="http://schemas.microsoft.com/office/drawing/2014/main" id="{9A170A46-324D-4BDD-A494-D1A026C84518}"/>
            </a:ext>
          </a:extLst>
        </xdr:cNvPr>
        <xdr:cNvSpPr txBox="1"/>
      </xdr:nvSpPr>
      <xdr:spPr>
        <a:xfrm>
          <a:off x="13131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3EACBB96-9BEE-48FC-B61A-78B0365F0C96}"/>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DC7A10A8-B00F-4865-AABC-890C900117DE}"/>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E4BF3EB8-FBE9-44CD-86B6-B699986A637B}"/>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FE1B758A-A7AD-4592-A73A-91AFF84EC578}"/>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36B5E604-2BA4-4680-BA0E-B2D1968565E5}"/>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77" name="楕円 276">
          <a:extLst>
            <a:ext uri="{FF2B5EF4-FFF2-40B4-BE49-F238E27FC236}">
              <a16:creationId xmlns:a16="http://schemas.microsoft.com/office/drawing/2014/main" id="{2CAF5091-4592-4EF6-98B8-4560CCB60FA8}"/>
            </a:ext>
          </a:extLst>
        </xdr:cNvPr>
        <xdr:cNvSpPr/>
      </xdr:nvSpPr>
      <xdr:spPr>
        <a:xfrm>
          <a:off x="169672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158343</xdr:rowOff>
    </xdr:from>
    <xdr:ext cx="762000" cy="259045"/>
    <xdr:sp macro="" textlink="">
      <xdr:nvSpPr>
        <xdr:cNvPr id="278" name="給与水準   （国との比較）該当値テキスト">
          <a:extLst>
            <a:ext uri="{FF2B5EF4-FFF2-40B4-BE49-F238E27FC236}">
              <a16:creationId xmlns:a16="http://schemas.microsoft.com/office/drawing/2014/main" id="{D6B614EC-3584-4933-9030-2D47D0BBCD89}"/>
            </a:ext>
          </a:extLst>
        </xdr:cNvPr>
        <xdr:cNvSpPr txBox="1"/>
      </xdr:nvSpPr>
      <xdr:spPr>
        <a:xfrm>
          <a:off x="171069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128411</xdr:rowOff>
    </xdr:from>
    <xdr:to>
      <xdr:col>77</xdr:col>
      <xdr:colOff>95250</xdr:colOff>
      <xdr:row>86</xdr:row>
      <xdr:rowOff>58561</xdr:rowOff>
    </xdr:to>
    <xdr:sp macro="" textlink="">
      <xdr:nvSpPr>
        <xdr:cNvPr id="279" name="楕円 278">
          <a:extLst>
            <a:ext uri="{FF2B5EF4-FFF2-40B4-BE49-F238E27FC236}">
              <a16:creationId xmlns:a16="http://schemas.microsoft.com/office/drawing/2014/main" id="{1C79A5DF-F52D-483F-BA0A-628AC03A1C0B}"/>
            </a:ext>
          </a:extLst>
        </xdr:cNvPr>
        <xdr:cNvSpPr/>
      </xdr:nvSpPr>
      <xdr:spPr>
        <a:xfrm>
          <a:off x="16129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68738</xdr:rowOff>
    </xdr:from>
    <xdr:ext cx="736600" cy="259045"/>
    <xdr:sp macro="" textlink="">
      <xdr:nvSpPr>
        <xdr:cNvPr id="280" name="テキスト ボックス 279">
          <a:extLst>
            <a:ext uri="{FF2B5EF4-FFF2-40B4-BE49-F238E27FC236}">
              <a16:creationId xmlns:a16="http://schemas.microsoft.com/office/drawing/2014/main" id="{99EF27CF-6939-4F16-9A99-FA6B683A78DE}"/>
            </a:ext>
          </a:extLst>
        </xdr:cNvPr>
        <xdr:cNvSpPr txBox="1"/>
      </xdr:nvSpPr>
      <xdr:spPr>
        <a:xfrm>
          <a:off x="15798800" y="1447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168628</xdr:rowOff>
    </xdr:from>
    <xdr:to>
      <xdr:col>73</xdr:col>
      <xdr:colOff>44450</xdr:colOff>
      <xdr:row>86</xdr:row>
      <xdr:rowOff>98778</xdr:rowOff>
    </xdr:to>
    <xdr:sp macro="" textlink="">
      <xdr:nvSpPr>
        <xdr:cNvPr id="281" name="楕円 280">
          <a:extLst>
            <a:ext uri="{FF2B5EF4-FFF2-40B4-BE49-F238E27FC236}">
              <a16:creationId xmlns:a16="http://schemas.microsoft.com/office/drawing/2014/main" id="{53479E97-4F4F-472F-876D-7CF55BD4D6C7}"/>
            </a:ext>
          </a:extLst>
        </xdr:cNvPr>
        <xdr:cNvSpPr/>
      </xdr:nvSpPr>
      <xdr:spPr>
        <a:xfrm>
          <a:off x="152400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108955</xdr:rowOff>
    </xdr:from>
    <xdr:ext cx="762000" cy="259045"/>
    <xdr:sp macro="" textlink="">
      <xdr:nvSpPr>
        <xdr:cNvPr id="282" name="テキスト ボックス 281">
          <a:extLst>
            <a:ext uri="{FF2B5EF4-FFF2-40B4-BE49-F238E27FC236}">
              <a16:creationId xmlns:a16="http://schemas.microsoft.com/office/drawing/2014/main" id="{FFD2369A-8771-4557-9D3C-03C07269F6AB}"/>
            </a:ext>
          </a:extLst>
        </xdr:cNvPr>
        <xdr:cNvSpPr txBox="1"/>
      </xdr:nvSpPr>
      <xdr:spPr>
        <a:xfrm>
          <a:off x="14909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115005</xdr:rowOff>
    </xdr:from>
    <xdr:to>
      <xdr:col>68</xdr:col>
      <xdr:colOff>203200</xdr:colOff>
      <xdr:row>86</xdr:row>
      <xdr:rowOff>45155</xdr:rowOff>
    </xdr:to>
    <xdr:sp macro="" textlink="">
      <xdr:nvSpPr>
        <xdr:cNvPr id="283" name="楕円 282">
          <a:extLst>
            <a:ext uri="{FF2B5EF4-FFF2-40B4-BE49-F238E27FC236}">
              <a16:creationId xmlns:a16="http://schemas.microsoft.com/office/drawing/2014/main" id="{9A8EBC4B-69D3-4F92-883D-82F3D2DEB0CD}"/>
            </a:ext>
          </a:extLst>
        </xdr:cNvPr>
        <xdr:cNvSpPr/>
      </xdr:nvSpPr>
      <xdr:spPr>
        <a:xfrm>
          <a:off x="14351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55332</xdr:rowOff>
    </xdr:from>
    <xdr:ext cx="762000" cy="259045"/>
    <xdr:sp macro="" textlink="">
      <xdr:nvSpPr>
        <xdr:cNvPr id="284" name="テキスト ボックス 283">
          <a:extLst>
            <a:ext uri="{FF2B5EF4-FFF2-40B4-BE49-F238E27FC236}">
              <a16:creationId xmlns:a16="http://schemas.microsoft.com/office/drawing/2014/main" id="{862E8208-F8E5-461C-B27B-5435952F9378}"/>
            </a:ext>
          </a:extLst>
        </xdr:cNvPr>
        <xdr:cNvSpPr txBox="1"/>
      </xdr:nvSpPr>
      <xdr:spPr>
        <a:xfrm>
          <a:off x="14020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85" name="楕円 284">
          <a:extLst>
            <a:ext uri="{FF2B5EF4-FFF2-40B4-BE49-F238E27FC236}">
              <a16:creationId xmlns:a16="http://schemas.microsoft.com/office/drawing/2014/main" id="{E0B5DB94-ABEF-4303-AB94-C6B451B54B89}"/>
            </a:ext>
          </a:extLst>
        </xdr:cNvPr>
        <xdr:cNvSpPr/>
      </xdr:nvSpPr>
      <xdr:spPr>
        <a:xfrm>
          <a:off x="134620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28522</xdr:rowOff>
    </xdr:from>
    <xdr:ext cx="762000" cy="259045"/>
    <xdr:sp macro="" textlink="">
      <xdr:nvSpPr>
        <xdr:cNvPr id="286" name="テキスト ボックス 285">
          <a:extLst>
            <a:ext uri="{FF2B5EF4-FFF2-40B4-BE49-F238E27FC236}">
              <a16:creationId xmlns:a16="http://schemas.microsoft.com/office/drawing/2014/main" id="{C4F19DC4-F6C2-4C75-BA5B-17D49B13F05A}"/>
            </a:ext>
          </a:extLst>
        </xdr:cNvPr>
        <xdr:cNvSpPr txBox="1"/>
      </xdr:nvSpPr>
      <xdr:spPr>
        <a:xfrm>
          <a:off x="13131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520B71D4-6351-472E-B74D-BA9D875C965B}"/>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9BDD9D59-0543-41A9-8DA5-2C9938D96DE7}"/>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75D88420-A85A-4213-93E1-5B880F65BB32}"/>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EE9E3F90-98C8-451B-9E37-14EFF608A547}"/>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D0E26646-850F-41E1-B182-5919DF26894F}"/>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5EB40EDB-F26D-425E-95D1-38E8628C7623}"/>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200D633C-5CA0-424C-A7A3-47B07B8762EE}"/>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4E8823BA-9FF8-4802-9A04-2429D280E9C3}"/>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16E3CD97-95B5-4A0A-90B9-32F497C65BEF}"/>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8449D2F7-43F0-460D-8C87-FA83126153A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F4908586-B93E-4017-9ABF-B5C99A1020C3}"/>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CF32DA79-CF6E-49E5-B76B-5CD38FF98033}"/>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40155B63-EB8F-4E5F-BF33-9EDBDCC89EE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類似団体平均と同程度であるが，行政区域が茨城県内一広く，ごみ・し尿処理事業，消防事務などを単独で実施していることや，人口減少も進んでいることなどから，県平均を大きく上回っているため，今後も適正な定員管理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800238D-609A-46A0-AF75-4BFDB6370DD5}"/>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AB926E8E-4E43-4453-94A1-2E27E5AA2462}"/>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1FB67100-37E0-452F-AD74-C23283B1EE4B}"/>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61BEC190-B214-45EC-9068-22454438DE37}"/>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C3C974AF-40E7-4879-9413-55D278300DF9}"/>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E4BE2B93-CE0C-4F1B-8922-314734B46B81}"/>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CEA9B9B6-3FA3-483D-BCAE-A09B71F5160A}"/>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1BA128F1-2941-44C2-B90A-ACA627DE63FA}"/>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D962E922-4758-4427-B82A-E1F84E231633}"/>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95BFDEA3-B132-4B62-A22F-D38C8AAB9D58}"/>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78B5ACBC-74BE-4B31-B747-00EBED0B8621}"/>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3DBAFF39-7457-41F7-B135-AAC04623BB5E}"/>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ABB84D87-587C-4D48-BDE7-648A3200BB0F}"/>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9940BAB8-E395-4DD0-B49C-82DB03EA4ECF}"/>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724E052D-116B-4A68-8811-F2B3699518FE}"/>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513D997B-378A-4B12-9EB5-F079DEEA5788}"/>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85292C7E-B210-4CF0-A1F9-C27C78744938}"/>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5704F1DF-ACDC-4D85-8A3D-18FB26E4C133}"/>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28182</xdr:rowOff>
    </xdr:from>
    <xdr:to>
      <xdr:col>81</xdr:col>
      <xdr:colOff>44450</xdr:colOff>
      <xdr:row>67</xdr:row>
      <xdr:rowOff>61625</xdr:rowOff>
    </xdr:to>
    <xdr:cxnSp macro="">
      <xdr:nvCxnSpPr>
        <xdr:cNvPr id="318" name="直線コネクタ 317">
          <a:extLst>
            <a:ext uri="{FF2B5EF4-FFF2-40B4-BE49-F238E27FC236}">
              <a16:creationId xmlns:a16="http://schemas.microsoft.com/office/drawing/2014/main" id="{4D666228-0CEA-42CD-8EB8-D006E0597FC8}"/>
            </a:ext>
          </a:extLst>
        </xdr:cNvPr>
        <xdr:cNvCxnSpPr/>
      </xdr:nvCxnSpPr>
      <xdr:spPr>
        <a:xfrm flipV="1">
          <a:off x="17018000" y="9972282"/>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33702</xdr:rowOff>
    </xdr:from>
    <xdr:ext cx="762000" cy="259045"/>
    <xdr:sp macro="" textlink="">
      <xdr:nvSpPr>
        <xdr:cNvPr id="319" name="定員管理の状況最小値テキスト">
          <a:extLst>
            <a:ext uri="{FF2B5EF4-FFF2-40B4-BE49-F238E27FC236}">
              <a16:creationId xmlns:a16="http://schemas.microsoft.com/office/drawing/2014/main" id="{1D169BA7-5C68-45DF-BB49-1C9813CE2772}"/>
            </a:ext>
          </a:extLst>
        </xdr:cNvPr>
        <xdr:cNvSpPr txBox="1"/>
      </xdr:nvSpPr>
      <xdr:spPr>
        <a:xfrm>
          <a:off x="17106900" y="1152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61625</xdr:rowOff>
    </xdr:from>
    <xdr:to>
      <xdr:col>81</xdr:col>
      <xdr:colOff>133350</xdr:colOff>
      <xdr:row>67</xdr:row>
      <xdr:rowOff>61625</xdr:rowOff>
    </xdr:to>
    <xdr:cxnSp macro="">
      <xdr:nvCxnSpPr>
        <xdr:cNvPr id="320" name="直線コネクタ 319">
          <a:extLst>
            <a:ext uri="{FF2B5EF4-FFF2-40B4-BE49-F238E27FC236}">
              <a16:creationId xmlns:a16="http://schemas.microsoft.com/office/drawing/2014/main" id="{DC233ED4-9A98-40F2-8E3A-23F650DF1DC5}"/>
            </a:ext>
          </a:extLst>
        </xdr:cNvPr>
        <xdr:cNvCxnSpPr/>
      </xdr:nvCxnSpPr>
      <xdr:spPr>
        <a:xfrm>
          <a:off x="16929100" y="1154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114559</xdr:rowOff>
    </xdr:from>
    <xdr:ext cx="762000" cy="259045"/>
    <xdr:sp macro="" textlink="">
      <xdr:nvSpPr>
        <xdr:cNvPr id="321" name="定員管理の状況最大値テキスト">
          <a:extLst>
            <a:ext uri="{FF2B5EF4-FFF2-40B4-BE49-F238E27FC236}">
              <a16:creationId xmlns:a16="http://schemas.microsoft.com/office/drawing/2014/main" id="{9862E57A-27DA-4074-A2B6-14E879F2C701}"/>
            </a:ext>
          </a:extLst>
        </xdr:cNvPr>
        <xdr:cNvSpPr txBox="1"/>
      </xdr:nvSpPr>
      <xdr:spPr>
        <a:xfrm>
          <a:off x="17106900" y="971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28182</xdr:rowOff>
    </xdr:from>
    <xdr:to>
      <xdr:col>81</xdr:col>
      <xdr:colOff>133350</xdr:colOff>
      <xdr:row>58</xdr:row>
      <xdr:rowOff>28182</xdr:rowOff>
    </xdr:to>
    <xdr:cxnSp macro="">
      <xdr:nvCxnSpPr>
        <xdr:cNvPr id="322" name="直線コネクタ 321">
          <a:extLst>
            <a:ext uri="{FF2B5EF4-FFF2-40B4-BE49-F238E27FC236}">
              <a16:creationId xmlns:a16="http://schemas.microsoft.com/office/drawing/2014/main" id="{500E9EFB-31B6-453B-BD86-C8C55CD809BD}"/>
            </a:ext>
          </a:extLst>
        </xdr:cNvPr>
        <xdr:cNvCxnSpPr/>
      </xdr:nvCxnSpPr>
      <xdr:spPr>
        <a:xfrm>
          <a:off x="16929100" y="99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151795</xdr:rowOff>
    </xdr:from>
    <xdr:to>
      <xdr:col>81</xdr:col>
      <xdr:colOff>44450</xdr:colOff>
      <xdr:row>61</xdr:row>
      <xdr:rowOff>10220</xdr:rowOff>
    </xdr:to>
    <xdr:cxnSp macro="">
      <xdr:nvCxnSpPr>
        <xdr:cNvPr id="323" name="直線コネクタ 322">
          <a:extLst>
            <a:ext uri="{FF2B5EF4-FFF2-40B4-BE49-F238E27FC236}">
              <a16:creationId xmlns:a16="http://schemas.microsoft.com/office/drawing/2014/main" id="{FBBBEDBC-A790-413B-8A59-A5A4533C86E0}"/>
            </a:ext>
          </a:extLst>
        </xdr:cNvPr>
        <xdr:cNvCxnSpPr/>
      </xdr:nvCxnSpPr>
      <xdr:spPr>
        <a:xfrm>
          <a:off x="16179800" y="10438795"/>
          <a:ext cx="8382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106394</xdr:rowOff>
    </xdr:from>
    <xdr:ext cx="762000" cy="259045"/>
    <xdr:sp macro="" textlink="">
      <xdr:nvSpPr>
        <xdr:cNvPr id="324" name="定員管理の状況平均値テキスト">
          <a:extLst>
            <a:ext uri="{FF2B5EF4-FFF2-40B4-BE49-F238E27FC236}">
              <a16:creationId xmlns:a16="http://schemas.microsoft.com/office/drawing/2014/main" id="{351521AC-0746-40C7-8A80-5168364BCBCC}"/>
            </a:ext>
          </a:extLst>
        </xdr:cNvPr>
        <xdr:cNvSpPr txBox="1"/>
      </xdr:nvSpPr>
      <xdr:spPr>
        <a:xfrm>
          <a:off x="17106900" y="10393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134317</xdr:rowOff>
    </xdr:from>
    <xdr:to>
      <xdr:col>81</xdr:col>
      <xdr:colOff>95250</xdr:colOff>
      <xdr:row>61</xdr:row>
      <xdr:rowOff>64467</xdr:rowOff>
    </xdr:to>
    <xdr:sp macro="" textlink="">
      <xdr:nvSpPr>
        <xdr:cNvPr id="325" name="フローチャート: 判断 324">
          <a:extLst>
            <a:ext uri="{FF2B5EF4-FFF2-40B4-BE49-F238E27FC236}">
              <a16:creationId xmlns:a16="http://schemas.microsoft.com/office/drawing/2014/main" id="{B91E7154-AB2B-4470-9CD3-55E0ABA35B4B}"/>
            </a:ext>
          </a:extLst>
        </xdr:cNvPr>
        <xdr:cNvSpPr/>
      </xdr:nvSpPr>
      <xdr:spPr>
        <a:xfrm>
          <a:off x="16967200" y="104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126516</xdr:rowOff>
    </xdr:from>
    <xdr:to>
      <xdr:col>77</xdr:col>
      <xdr:colOff>44450</xdr:colOff>
      <xdr:row>60</xdr:row>
      <xdr:rowOff>151795</xdr:rowOff>
    </xdr:to>
    <xdr:cxnSp macro="">
      <xdr:nvCxnSpPr>
        <xdr:cNvPr id="326" name="直線コネクタ 325">
          <a:extLst>
            <a:ext uri="{FF2B5EF4-FFF2-40B4-BE49-F238E27FC236}">
              <a16:creationId xmlns:a16="http://schemas.microsoft.com/office/drawing/2014/main" id="{48CB4D14-81E0-460E-94F7-A6B03FB9880C}"/>
            </a:ext>
          </a:extLst>
        </xdr:cNvPr>
        <xdr:cNvCxnSpPr/>
      </xdr:nvCxnSpPr>
      <xdr:spPr>
        <a:xfrm>
          <a:off x="15290800" y="10413516"/>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123976</xdr:rowOff>
    </xdr:from>
    <xdr:to>
      <xdr:col>77</xdr:col>
      <xdr:colOff>95250</xdr:colOff>
      <xdr:row>61</xdr:row>
      <xdr:rowOff>54126</xdr:rowOff>
    </xdr:to>
    <xdr:sp macro="" textlink="">
      <xdr:nvSpPr>
        <xdr:cNvPr id="327" name="フローチャート: 判断 326">
          <a:extLst>
            <a:ext uri="{FF2B5EF4-FFF2-40B4-BE49-F238E27FC236}">
              <a16:creationId xmlns:a16="http://schemas.microsoft.com/office/drawing/2014/main" id="{C52A4C84-CF42-48C7-A36C-04322730BAD0}"/>
            </a:ext>
          </a:extLst>
        </xdr:cNvPr>
        <xdr:cNvSpPr/>
      </xdr:nvSpPr>
      <xdr:spPr>
        <a:xfrm>
          <a:off x="161290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38903</xdr:rowOff>
    </xdr:from>
    <xdr:ext cx="736600" cy="259045"/>
    <xdr:sp macro="" textlink="">
      <xdr:nvSpPr>
        <xdr:cNvPr id="328" name="テキスト ボックス 327">
          <a:extLst>
            <a:ext uri="{FF2B5EF4-FFF2-40B4-BE49-F238E27FC236}">
              <a16:creationId xmlns:a16="http://schemas.microsoft.com/office/drawing/2014/main" id="{2A8F5C5F-CB7A-4CE2-AA18-91C1453D10E3}"/>
            </a:ext>
          </a:extLst>
        </xdr:cNvPr>
        <xdr:cNvSpPr txBox="1"/>
      </xdr:nvSpPr>
      <xdr:spPr>
        <a:xfrm>
          <a:off x="15798800" y="10497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126516</xdr:rowOff>
    </xdr:from>
    <xdr:to>
      <xdr:col>72</xdr:col>
      <xdr:colOff>203200</xdr:colOff>
      <xdr:row>60</xdr:row>
      <xdr:rowOff>129963</xdr:rowOff>
    </xdr:to>
    <xdr:cxnSp macro="">
      <xdr:nvCxnSpPr>
        <xdr:cNvPr id="329" name="直線コネクタ 328">
          <a:extLst>
            <a:ext uri="{FF2B5EF4-FFF2-40B4-BE49-F238E27FC236}">
              <a16:creationId xmlns:a16="http://schemas.microsoft.com/office/drawing/2014/main" id="{6D1E575B-6A58-4A93-B0F4-C1BFDAEB2E2F}"/>
            </a:ext>
          </a:extLst>
        </xdr:cNvPr>
        <xdr:cNvCxnSpPr/>
      </xdr:nvCxnSpPr>
      <xdr:spPr>
        <a:xfrm flipV="1">
          <a:off x="14401800" y="1041351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84909</xdr:rowOff>
    </xdr:from>
    <xdr:to>
      <xdr:col>73</xdr:col>
      <xdr:colOff>44450</xdr:colOff>
      <xdr:row>61</xdr:row>
      <xdr:rowOff>15059</xdr:rowOff>
    </xdr:to>
    <xdr:sp macro="" textlink="">
      <xdr:nvSpPr>
        <xdr:cNvPr id="330" name="フローチャート: 判断 329">
          <a:extLst>
            <a:ext uri="{FF2B5EF4-FFF2-40B4-BE49-F238E27FC236}">
              <a16:creationId xmlns:a16="http://schemas.microsoft.com/office/drawing/2014/main" id="{D8416811-B83C-49EF-9086-6782149C2112}"/>
            </a:ext>
          </a:extLst>
        </xdr:cNvPr>
        <xdr:cNvSpPr/>
      </xdr:nvSpPr>
      <xdr:spPr>
        <a:xfrm>
          <a:off x="15240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171286</xdr:rowOff>
    </xdr:from>
    <xdr:ext cx="762000" cy="259045"/>
    <xdr:sp macro="" textlink="">
      <xdr:nvSpPr>
        <xdr:cNvPr id="331" name="テキスト ボックス 330">
          <a:extLst>
            <a:ext uri="{FF2B5EF4-FFF2-40B4-BE49-F238E27FC236}">
              <a16:creationId xmlns:a16="http://schemas.microsoft.com/office/drawing/2014/main" id="{8F61A838-B7C3-4BC3-A0D3-5305FAEB293D}"/>
            </a:ext>
          </a:extLst>
        </xdr:cNvPr>
        <xdr:cNvSpPr txBox="1"/>
      </xdr:nvSpPr>
      <xdr:spPr>
        <a:xfrm>
          <a:off x="149098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128815</xdr:rowOff>
    </xdr:from>
    <xdr:to>
      <xdr:col>68</xdr:col>
      <xdr:colOff>152400</xdr:colOff>
      <xdr:row>60</xdr:row>
      <xdr:rowOff>129963</xdr:rowOff>
    </xdr:to>
    <xdr:cxnSp macro="">
      <xdr:nvCxnSpPr>
        <xdr:cNvPr id="332" name="直線コネクタ 331">
          <a:extLst>
            <a:ext uri="{FF2B5EF4-FFF2-40B4-BE49-F238E27FC236}">
              <a16:creationId xmlns:a16="http://schemas.microsoft.com/office/drawing/2014/main" id="{A53A8868-10DF-4099-A1A4-027581F27786}"/>
            </a:ext>
          </a:extLst>
        </xdr:cNvPr>
        <xdr:cNvCxnSpPr/>
      </xdr:nvCxnSpPr>
      <xdr:spPr>
        <a:xfrm>
          <a:off x="13512800" y="10415815"/>
          <a:ext cx="889000" cy="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24251</xdr:rowOff>
    </xdr:from>
    <xdr:to>
      <xdr:col>68</xdr:col>
      <xdr:colOff>203200</xdr:colOff>
      <xdr:row>59</xdr:row>
      <xdr:rowOff>125851</xdr:rowOff>
    </xdr:to>
    <xdr:sp macro="" textlink="">
      <xdr:nvSpPr>
        <xdr:cNvPr id="333" name="フローチャート: 判断 332">
          <a:extLst>
            <a:ext uri="{FF2B5EF4-FFF2-40B4-BE49-F238E27FC236}">
              <a16:creationId xmlns:a16="http://schemas.microsoft.com/office/drawing/2014/main" id="{1BD7E970-ABF8-4716-856B-4AEB38C5AEEB}"/>
            </a:ext>
          </a:extLst>
        </xdr:cNvPr>
        <xdr:cNvSpPr/>
      </xdr:nvSpPr>
      <xdr:spPr>
        <a:xfrm>
          <a:off x="14351000" y="1013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136028</xdr:rowOff>
    </xdr:from>
    <xdr:ext cx="762000" cy="259045"/>
    <xdr:sp macro="" textlink="">
      <xdr:nvSpPr>
        <xdr:cNvPr id="334" name="テキスト ボックス 333">
          <a:extLst>
            <a:ext uri="{FF2B5EF4-FFF2-40B4-BE49-F238E27FC236}">
              <a16:creationId xmlns:a16="http://schemas.microsoft.com/office/drawing/2014/main" id="{E507EAF9-1CB0-4065-A394-134B36F407B2}"/>
            </a:ext>
          </a:extLst>
        </xdr:cNvPr>
        <xdr:cNvSpPr txBox="1"/>
      </xdr:nvSpPr>
      <xdr:spPr>
        <a:xfrm>
          <a:off x="14020800" y="9908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19655</xdr:rowOff>
    </xdr:from>
    <xdr:to>
      <xdr:col>64</xdr:col>
      <xdr:colOff>152400</xdr:colOff>
      <xdr:row>59</xdr:row>
      <xdr:rowOff>121255</xdr:rowOff>
    </xdr:to>
    <xdr:sp macro="" textlink="">
      <xdr:nvSpPr>
        <xdr:cNvPr id="335" name="フローチャート: 判断 334">
          <a:extLst>
            <a:ext uri="{FF2B5EF4-FFF2-40B4-BE49-F238E27FC236}">
              <a16:creationId xmlns:a16="http://schemas.microsoft.com/office/drawing/2014/main" id="{024927BE-BAAD-4603-9A97-8E1A091F8A89}"/>
            </a:ext>
          </a:extLst>
        </xdr:cNvPr>
        <xdr:cNvSpPr/>
      </xdr:nvSpPr>
      <xdr:spPr>
        <a:xfrm>
          <a:off x="13462000" y="1013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131432</xdr:rowOff>
    </xdr:from>
    <xdr:ext cx="762000" cy="259045"/>
    <xdr:sp macro="" textlink="">
      <xdr:nvSpPr>
        <xdr:cNvPr id="336" name="テキスト ボックス 335">
          <a:extLst>
            <a:ext uri="{FF2B5EF4-FFF2-40B4-BE49-F238E27FC236}">
              <a16:creationId xmlns:a16="http://schemas.microsoft.com/office/drawing/2014/main" id="{689C169B-56A4-45BF-BBA5-D7A6B06A5525}"/>
            </a:ext>
          </a:extLst>
        </xdr:cNvPr>
        <xdr:cNvSpPr txBox="1"/>
      </xdr:nvSpPr>
      <xdr:spPr>
        <a:xfrm>
          <a:off x="13131800" y="990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A8BEAFF6-6EDD-4271-851D-A5845DA5F526}"/>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4BA38D6E-F157-4C68-BE1D-33E243D6BDDD}"/>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D74B81F0-89D3-4674-91DF-9FD51F86F75E}"/>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C740C741-0650-4F79-806B-17E7CF54AEF8}"/>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288AEB31-E9E6-4607-BD13-DAC76D2FE6DB}"/>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130870</xdr:rowOff>
    </xdr:from>
    <xdr:to>
      <xdr:col>81</xdr:col>
      <xdr:colOff>95250</xdr:colOff>
      <xdr:row>61</xdr:row>
      <xdr:rowOff>61020</xdr:rowOff>
    </xdr:to>
    <xdr:sp macro="" textlink="">
      <xdr:nvSpPr>
        <xdr:cNvPr id="342" name="楕円 341">
          <a:extLst>
            <a:ext uri="{FF2B5EF4-FFF2-40B4-BE49-F238E27FC236}">
              <a16:creationId xmlns:a16="http://schemas.microsoft.com/office/drawing/2014/main" id="{4D79D1D0-DC4C-444F-811D-C8A65BB48074}"/>
            </a:ext>
          </a:extLst>
        </xdr:cNvPr>
        <xdr:cNvSpPr/>
      </xdr:nvSpPr>
      <xdr:spPr>
        <a:xfrm>
          <a:off x="16967200" y="1041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147397</xdr:rowOff>
    </xdr:from>
    <xdr:ext cx="762000" cy="259045"/>
    <xdr:sp macro="" textlink="">
      <xdr:nvSpPr>
        <xdr:cNvPr id="343" name="定員管理の状況該当値テキスト">
          <a:extLst>
            <a:ext uri="{FF2B5EF4-FFF2-40B4-BE49-F238E27FC236}">
              <a16:creationId xmlns:a16="http://schemas.microsoft.com/office/drawing/2014/main" id="{A176AAC4-A613-4193-BE00-CB0A78FD50C5}"/>
            </a:ext>
          </a:extLst>
        </xdr:cNvPr>
        <xdr:cNvSpPr txBox="1"/>
      </xdr:nvSpPr>
      <xdr:spPr>
        <a:xfrm>
          <a:off x="17106900" y="10262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100995</xdr:rowOff>
    </xdr:from>
    <xdr:to>
      <xdr:col>77</xdr:col>
      <xdr:colOff>95250</xdr:colOff>
      <xdr:row>61</xdr:row>
      <xdr:rowOff>31145</xdr:rowOff>
    </xdr:to>
    <xdr:sp macro="" textlink="">
      <xdr:nvSpPr>
        <xdr:cNvPr id="344" name="楕円 343">
          <a:extLst>
            <a:ext uri="{FF2B5EF4-FFF2-40B4-BE49-F238E27FC236}">
              <a16:creationId xmlns:a16="http://schemas.microsoft.com/office/drawing/2014/main" id="{BB229046-9E5A-447C-90BA-1EAF32EF0130}"/>
            </a:ext>
          </a:extLst>
        </xdr:cNvPr>
        <xdr:cNvSpPr/>
      </xdr:nvSpPr>
      <xdr:spPr>
        <a:xfrm>
          <a:off x="16129000" y="1038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41322</xdr:rowOff>
    </xdr:from>
    <xdr:ext cx="736600" cy="259045"/>
    <xdr:sp macro="" textlink="">
      <xdr:nvSpPr>
        <xdr:cNvPr id="345" name="テキスト ボックス 344">
          <a:extLst>
            <a:ext uri="{FF2B5EF4-FFF2-40B4-BE49-F238E27FC236}">
              <a16:creationId xmlns:a16="http://schemas.microsoft.com/office/drawing/2014/main" id="{C8AF2DA1-C570-4887-A482-5775D0624569}"/>
            </a:ext>
          </a:extLst>
        </xdr:cNvPr>
        <xdr:cNvSpPr txBox="1"/>
      </xdr:nvSpPr>
      <xdr:spPr>
        <a:xfrm>
          <a:off x="15798800" y="10156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75716</xdr:rowOff>
    </xdr:from>
    <xdr:to>
      <xdr:col>73</xdr:col>
      <xdr:colOff>44450</xdr:colOff>
      <xdr:row>61</xdr:row>
      <xdr:rowOff>5866</xdr:rowOff>
    </xdr:to>
    <xdr:sp macro="" textlink="">
      <xdr:nvSpPr>
        <xdr:cNvPr id="346" name="楕円 345">
          <a:extLst>
            <a:ext uri="{FF2B5EF4-FFF2-40B4-BE49-F238E27FC236}">
              <a16:creationId xmlns:a16="http://schemas.microsoft.com/office/drawing/2014/main" id="{D5BF3FC4-ED73-42B3-AC90-0C5384058708}"/>
            </a:ext>
          </a:extLst>
        </xdr:cNvPr>
        <xdr:cNvSpPr/>
      </xdr:nvSpPr>
      <xdr:spPr>
        <a:xfrm>
          <a:off x="15240000" y="103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16043</xdr:rowOff>
    </xdr:from>
    <xdr:ext cx="762000" cy="259045"/>
    <xdr:sp macro="" textlink="">
      <xdr:nvSpPr>
        <xdr:cNvPr id="347" name="テキスト ボックス 346">
          <a:extLst>
            <a:ext uri="{FF2B5EF4-FFF2-40B4-BE49-F238E27FC236}">
              <a16:creationId xmlns:a16="http://schemas.microsoft.com/office/drawing/2014/main" id="{A49E02C3-DF77-498B-AB95-73B9959724F8}"/>
            </a:ext>
          </a:extLst>
        </xdr:cNvPr>
        <xdr:cNvSpPr txBox="1"/>
      </xdr:nvSpPr>
      <xdr:spPr>
        <a:xfrm>
          <a:off x="14909800" y="101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79163</xdr:rowOff>
    </xdr:from>
    <xdr:to>
      <xdr:col>68</xdr:col>
      <xdr:colOff>203200</xdr:colOff>
      <xdr:row>61</xdr:row>
      <xdr:rowOff>9313</xdr:rowOff>
    </xdr:to>
    <xdr:sp macro="" textlink="">
      <xdr:nvSpPr>
        <xdr:cNvPr id="348" name="楕円 347">
          <a:extLst>
            <a:ext uri="{FF2B5EF4-FFF2-40B4-BE49-F238E27FC236}">
              <a16:creationId xmlns:a16="http://schemas.microsoft.com/office/drawing/2014/main" id="{DAD0EF70-C0E8-4FC0-921F-64C4F8473DB4}"/>
            </a:ext>
          </a:extLst>
        </xdr:cNvPr>
        <xdr:cNvSpPr/>
      </xdr:nvSpPr>
      <xdr:spPr>
        <a:xfrm>
          <a:off x="14351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165540</xdr:rowOff>
    </xdr:from>
    <xdr:ext cx="762000" cy="259045"/>
    <xdr:sp macro="" textlink="">
      <xdr:nvSpPr>
        <xdr:cNvPr id="349" name="テキスト ボックス 348">
          <a:extLst>
            <a:ext uri="{FF2B5EF4-FFF2-40B4-BE49-F238E27FC236}">
              <a16:creationId xmlns:a16="http://schemas.microsoft.com/office/drawing/2014/main" id="{7DB81999-5C92-4333-BE2F-D4ED60653018}"/>
            </a:ext>
          </a:extLst>
        </xdr:cNvPr>
        <xdr:cNvSpPr txBox="1"/>
      </xdr:nvSpPr>
      <xdr:spPr>
        <a:xfrm>
          <a:off x="140208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78015</xdr:rowOff>
    </xdr:from>
    <xdr:to>
      <xdr:col>64</xdr:col>
      <xdr:colOff>152400</xdr:colOff>
      <xdr:row>61</xdr:row>
      <xdr:rowOff>8165</xdr:rowOff>
    </xdr:to>
    <xdr:sp macro="" textlink="">
      <xdr:nvSpPr>
        <xdr:cNvPr id="350" name="楕円 349">
          <a:extLst>
            <a:ext uri="{FF2B5EF4-FFF2-40B4-BE49-F238E27FC236}">
              <a16:creationId xmlns:a16="http://schemas.microsoft.com/office/drawing/2014/main" id="{8B4C8D57-386F-40DC-9199-EC37480BD6D9}"/>
            </a:ext>
          </a:extLst>
        </xdr:cNvPr>
        <xdr:cNvSpPr/>
      </xdr:nvSpPr>
      <xdr:spPr>
        <a:xfrm>
          <a:off x="134620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164392</xdr:rowOff>
    </xdr:from>
    <xdr:ext cx="762000" cy="259045"/>
    <xdr:sp macro="" textlink="">
      <xdr:nvSpPr>
        <xdr:cNvPr id="351" name="テキスト ボックス 350">
          <a:extLst>
            <a:ext uri="{FF2B5EF4-FFF2-40B4-BE49-F238E27FC236}">
              <a16:creationId xmlns:a16="http://schemas.microsoft.com/office/drawing/2014/main" id="{48663EED-9734-4FE3-9B23-C3C8277F29C2}"/>
            </a:ext>
          </a:extLst>
        </xdr:cNvPr>
        <xdr:cNvSpPr txBox="1"/>
      </xdr:nvSpPr>
      <xdr:spPr>
        <a:xfrm>
          <a:off x="131318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AC4F5640-925C-49FB-98EB-151378E59C6C}"/>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410206CE-A8C2-4EC5-A233-2C382073DC87}"/>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F11BC68-8506-4CD3-8134-4D185E935DEE}"/>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E6D8A2AB-6D2A-4A44-B2C5-A6C80158B9A9}"/>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1484C6A3-6E5E-4458-AF5A-AD85782D1497}"/>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FF807F4D-FC58-4132-843A-900878E7E265}"/>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1C905C61-747E-452C-AE85-CD491C5A5D45}"/>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3A3FF839-1EBF-4DD8-95CD-EAD749182D4E}"/>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4E17194F-AAB9-4DAD-BD68-DF38F48491FA}"/>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DF206456-6302-4E70-B9A7-A129D36A136B}"/>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9F732FCA-8EAD-42B3-B15A-A8F82A2D6173}"/>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A97AB71D-3966-4802-A5E6-761CDB7C9D5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E2A4E3BC-0D13-4051-AA13-08824EC64B5A}"/>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前年度と比較すると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ポイント上昇したものの，将来負担を鑑み，借入を抑制していることにより，類似団体平均と比較すると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ポイント下回っている。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今後も，借入と償還のバランスに配慮した地方債の発行に努め，将来の公債費負担の縮減を図っていく。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717780F4-20FF-4F0B-936D-CB77F0874C32}"/>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90F4D72E-9E36-4E5E-886C-DA1BC23685B8}"/>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8D315182-83A1-48E1-BF58-784AB886974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515F399F-1826-4960-BFB3-1CC4B2338059}"/>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BDD8040C-1D70-40FF-8ADB-4D9F2ACAD2CE}"/>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A6724B9D-E58B-4AA7-825A-E02E4AA32908}"/>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15277749-9E1E-47B8-9862-D92B40963FF5}"/>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25B792FE-3C50-44C3-8ABF-E7565B968E42}"/>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44C32F19-1924-403D-B00D-10EFF665D2F9}"/>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86214530-9C11-470E-91EF-274B07BD58E2}"/>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D4242BC-09C7-4EBB-B761-2078EEE5E9F1}"/>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E996BB03-373E-4EB4-8AAF-043352EAF11C}"/>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6DFB2064-FBC9-43F7-B093-7657513FF379}"/>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77A882A5-B2A3-479E-AFB5-5FBDF294305C}"/>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74A02C46-871A-4C6D-BFCF-455F96556C3B}"/>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81386</xdr:rowOff>
    </xdr:from>
    <xdr:to>
      <xdr:col>81</xdr:col>
      <xdr:colOff>44450</xdr:colOff>
      <xdr:row>43</xdr:row>
      <xdr:rowOff>163619</xdr:rowOff>
    </xdr:to>
    <xdr:cxnSp macro="">
      <xdr:nvCxnSpPr>
        <xdr:cNvPr id="380" name="直線コネクタ 379">
          <a:extLst>
            <a:ext uri="{FF2B5EF4-FFF2-40B4-BE49-F238E27FC236}">
              <a16:creationId xmlns:a16="http://schemas.microsoft.com/office/drawing/2014/main" id="{F3008FC8-C985-427C-8F47-8F45DB1C478D}"/>
            </a:ext>
          </a:extLst>
        </xdr:cNvPr>
        <xdr:cNvCxnSpPr/>
      </xdr:nvCxnSpPr>
      <xdr:spPr>
        <a:xfrm flipV="1">
          <a:off x="17018000" y="6082136"/>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135696</xdr:rowOff>
    </xdr:from>
    <xdr:ext cx="762000" cy="259045"/>
    <xdr:sp macro="" textlink="">
      <xdr:nvSpPr>
        <xdr:cNvPr id="381" name="公債費負担の状況最小値テキスト">
          <a:extLst>
            <a:ext uri="{FF2B5EF4-FFF2-40B4-BE49-F238E27FC236}">
              <a16:creationId xmlns:a16="http://schemas.microsoft.com/office/drawing/2014/main" id="{DF5684C8-58DB-497B-A3A9-D1A20EDC128B}"/>
            </a:ext>
          </a:extLst>
        </xdr:cNvPr>
        <xdr:cNvSpPr txBox="1"/>
      </xdr:nvSpPr>
      <xdr:spPr>
        <a:xfrm>
          <a:off x="17106900" y="750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163619</xdr:rowOff>
    </xdr:from>
    <xdr:to>
      <xdr:col>81</xdr:col>
      <xdr:colOff>133350</xdr:colOff>
      <xdr:row>43</xdr:row>
      <xdr:rowOff>163619</xdr:rowOff>
    </xdr:to>
    <xdr:cxnSp macro="">
      <xdr:nvCxnSpPr>
        <xdr:cNvPr id="382" name="直線コネクタ 381">
          <a:extLst>
            <a:ext uri="{FF2B5EF4-FFF2-40B4-BE49-F238E27FC236}">
              <a16:creationId xmlns:a16="http://schemas.microsoft.com/office/drawing/2014/main" id="{5CD6B1F9-0AB3-4081-99A5-7523EBB617B4}"/>
            </a:ext>
          </a:extLst>
        </xdr:cNvPr>
        <xdr:cNvCxnSpPr/>
      </xdr:nvCxnSpPr>
      <xdr:spPr>
        <a:xfrm>
          <a:off x="16929100" y="753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167763</xdr:rowOff>
    </xdr:from>
    <xdr:ext cx="762000" cy="259045"/>
    <xdr:sp macro="" textlink="">
      <xdr:nvSpPr>
        <xdr:cNvPr id="383" name="公債費負担の状況最大値テキスト">
          <a:extLst>
            <a:ext uri="{FF2B5EF4-FFF2-40B4-BE49-F238E27FC236}">
              <a16:creationId xmlns:a16="http://schemas.microsoft.com/office/drawing/2014/main" id="{0A97A3EE-F929-4E98-AC75-73F133E1A8CB}"/>
            </a:ext>
          </a:extLst>
        </xdr:cNvPr>
        <xdr:cNvSpPr txBox="1"/>
      </xdr:nvSpPr>
      <xdr:spPr>
        <a:xfrm>
          <a:off x="17106900" y="582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81386</xdr:rowOff>
    </xdr:from>
    <xdr:to>
      <xdr:col>81</xdr:col>
      <xdr:colOff>133350</xdr:colOff>
      <xdr:row>35</xdr:row>
      <xdr:rowOff>81386</xdr:rowOff>
    </xdr:to>
    <xdr:cxnSp macro="">
      <xdr:nvCxnSpPr>
        <xdr:cNvPr id="384" name="直線コネクタ 383">
          <a:extLst>
            <a:ext uri="{FF2B5EF4-FFF2-40B4-BE49-F238E27FC236}">
              <a16:creationId xmlns:a16="http://schemas.microsoft.com/office/drawing/2014/main" id="{8D232879-E887-4659-AEFC-7F6BCDBED6ED}"/>
            </a:ext>
          </a:extLst>
        </xdr:cNvPr>
        <xdr:cNvCxnSpPr/>
      </xdr:nvCxnSpPr>
      <xdr:spPr>
        <a:xfrm>
          <a:off x="16929100" y="608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64770</xdr:rowOff>
    </xdr:from>
    <xdr:to>
      <xdr:col>81</xdr:col>
      <xdr:colOff>44450</xdr:colOff>
      <xdr:row>36</xdr:row>
      <xdr:rowOff>84878</xdr:rowOff>
    </xdr:to>
    <xdr:cxnSp macro="">
      <xdr:nvCxnSpPr>
        <xdr:cNvPr id="385" name="直線コネクタ 384">
          <a:extLst>
            <a:ext uri="{FF2B5EF4-FFF2-40B4-BE49-F238E27FC236}">
              <a16:creationId xmlns:a16="http://schemas.microsoft.com/office/drawing/2014/main" id="{43E2372D-D220-43ED-880F-B197355B785A}"/>
            </a:ext>
          </a:extLst>
        </xdr:cNvPr>
        <xdr:cNvCxnSpPr/>
      </xdr:nvCxnSpPr>
      <xdr:spPr>
        <a:xfrm>
          <a:off x="16179800" y="623697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108708</xdr:rowOff>
    </xdr:from>
    <xdr:ext cx="762000" cy="259045"/>
    <xdr:sp macro="" textlink="">
      <xdr:nvSpPr>
        <xdr:cNvPr id="386" name="公債費負担の状況平均値テキスト">
          <a:extLst>
            <a:ext uri="{FF2B5EF4-FFF2-40B4-BE49-F238E27FC236}">
              <a16:creationId xmlns:a16="http://schemas.microsoft.com/office/drawing/2014/main" id="{A626E692-230B-4ACD-ACF6-A5AC1233DD4A}"/>
            </a:ext>
          </a:extLst>
        </xdr:cNvPr>
        <xdr:cNvSpPr txBox="1"/>
      </xdr:nvSpPr>
      <xdr:spPr>
        <a:xfrm>
          <a:off x="17106900" y="628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7" name="フローチャート: 判断 386">
          <a:extLst>
            <a:ext uri="{FF2B5EF4-FFF2-40B4-BE49-F238E27FC236}">
              <a16:creationId xmlns:a16="http://schemas.microsoft.com/office/drawing/2014/main" id="{48DED400-2E89-4FB1-AD59-75C530D855B8}"/>
            </a:ext>
          </a:extLst>
        </xdr:cNvPr>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48683</xdr:rowOff>
    </xdr:from>
    <xdr:to>
      <xdr:col>77</xdr:col>
      <xdr:colOff>44450</xdr:colOff>
      <xdr:row>36</xdr:row>
      <xdr:rowOff>64770</xdr:rowOff>
    </xdr:to>
    <xdr:cxnSp macro="">
      <xdr:nvCxnSpPr>
        <xdr:cNvPr id="388" name="直線コネクタ 387">
          <a:extLst>
            <a:ext uri="{FF2B5EF4-FFF2-40B4-BE49-F238E27FC236}">
              <a16:creationId xmlns:a16="http://schemas.microsoft.com/office/drawing/2014/main" id="{530CB9CD-D8DB-4884-9B6E-EBB8F364338E}"/>
            </a:ext>
          </a:extLst>
        </xdr:cNvPr>
        <xdr:cNvCxnSpPr/>
      </xdr:nvCxnSpPr>
      <xdr:spPr>
        <a:xfrm>
          <a:off x="15290800" y="622088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9" name="フローチャート: 判断 388">
          <a:extLst>
            <a:ext uri="{FF2B5EF4-FFF2-40B4-BE49-F238E27FC236}">
              <a16:creationId xmlns:a16="http://schemas.microsoft.com/office/drawing/2014/main" id="{5C887918-B70D-466A-8795-7190D1C4F27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90" name="テキスト ボックス 389">
          <a:extLst>
            <a:ext uri="{FF2B5EF4-FFF2-40B4-BE49-F238E27FC236}">
              <a16:creationId xmlns:a16="http://schemas.microsoft.com/office/drawing/2014/main" id="{515C48B3-DE21-45F0-88C7-A062494EDCAA}"/>
            </a:ext>
          </a:extLst>
        </xdr:cNvPr>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46672</xdr:rowOff>
    </xdr:from>
    <xdr:to>
      <xdr:col>72</xdr:col>
      <xdr:colOff>203200</xdr:colOff>
      <xdr:row>36</xdr:row>
      <xdr:rowOff>48683</xdr:rowOff>
    </xdr:to>
    <xdr:cxnSp macro="">
      <xdr:nvCxnSpPr>
        <xdr:cNvPr id="391" name="直線コネクタ 390">
          <a:extLst>
            <a:ext uri="{FF2B5EF4-FFF2-40B4-BE49-F238E27FC236}">
              <a16:creationId xmlns:a16="http://schemas.microsoft.com/office/drawing/2014/main" id="{E05F7326-E445-46CD-90B5-80BBCC8A8391}"/>
            </a:ext>
          </a:extLst>
        </xdr:cNvPr>
        <xdr:cNvCxnSpPr/>
      </xdr:nvCxnSpPr>
      <xdr:spPr>
        <a:xfrm>
          <a:off x="14401800" y="6218872"/>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142663</xdr:rowOff>
    </xdr:from>
    <xdr:to>
      <xdr:col>73</xdr:col>
      <xdr:colOff>44450</xdr:colOff>
      <xdr:row>37</xdr:row>
      <xdr:rowOff>72813</xdr:rowOff>
    </xdr:to>
    <xdr:sp macro="" textlink="">
      <xdr:nvSpPr>
        <xdr:cNvPr id="392" name="フローチャート: 判断 391">
          <a:extLst>
            <a:ext uri="{FF2B5EF4-FFF2-40B4-BE49-F238E27FC236}">
              <a16:creationId xmlns:a16="http://schemas.microsoft.com/office/drawing/2014/main" id="{16E75F29-398D-45B2-9A0F-8CC075EC7846}"/>
            </a:ext>
          </a:extLst>
        </xdr:cNvPr>
        <xdr:cNvSpPr/>
      </xdr:nvSpPr>
      <xdr:spPr>
        <a:xfrm>
          <a:off x="15240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57590</xdr:rowOff>
    </xdr:from>
    <xdr:ext cx="762000" cy="259045"/>
    <xdr:sp macro="" textlink="">
      <xdr:nvSpPr>
        <xdr:cNvPr id="393" name="テキスト ボックス 392">
          <a:extLst>
            <a:ext uri="{FF2B5EF4-FFF2-40B4-BE49-F238E27FC236}">
              <a16:creationId xmlns:a16="http://schemas.microsoft.com/office/drawing/2014/main" id="{7B8F12E3-BE69-43D0-8A51-85268EEFBC15}"/>
            </a:ext>
          </a:extLst>
        </xdr:cNvPr>
        <xdr:cNvSpPr txBox="1"/>
      </xdr:nvSpPr>
      <xdr:spPr>
        <a:xfrm>
          <a:off x="14909800" y="640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46672</xdr:rowOff>
    </xdr:from>
    <xdr:to>
      <xdr:col>68</xdr:col>
      <xdr:colOff>152400</xdr:colOff>
      <xdr:row>36</xdr:row>
      <xdr:rowOff>52705</xdr:rowOff>
    </xdr:to>
    <xdr:cxnSp macro="">
      <xdr:nvCxnSpPr>
        <xdr:cNvPr id="394" name="直線コネクタ 393">
          <a:extLst>
            <a:ext uri="{FF2B5EF4-FFF2-40B4-BE49-F238E27FC236}">
              <a16:creationId xmlns:a16="http://schemas.microsoft.com/office/drawing/2014/main" id="{C88D78BD-631C-476A-B27A-3DEA63E10A76}"/>
            </a:ext>
          </a:extLst>
        </xdr:cNvPr>
        <xdr:cNvCxnSpPr/>
      </xdr:nvCxnSpPr>
      <xdr:spPr>
        <a:xfrm flipV="1">
          <a:off x="13512800" y="6218872"/>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112501</xdr:rowOff>
    </xdr:from>
    <xdr:to>
      <xdr:col>68</xdr:col>
      <xdr:colOff>203200</xdr:colOff>
      <xdr:row>37</xdr:row>
      <xdr:rowOff>42651</xdr:rowOff>
    </xdr:to>
    <xdr:sp macro="" textlink="">
      <xdr:nvSpPr>
        <xdr:cNvPr id="395" name="フローチャート: 判断 394">
          <a:extLst>
            <a:ext uri="{FF2B5EF4-FFF2-40B4-BE49-F238E27FC236}">
              <a16:creationId xmlns:a16="http://schemas.microsoft.com/office/drawing/2014/main" id="{D8603708-C6CA-4D0F-BF2E-D691DF3354E4}"/>
            </a:ext>
          </a:extLst>
        </xdr:cNvPr>
        <xdr:cNvSpPr/>
      </xdr:nvSpPr>
      <xdr:spPr>
        <a:xfrm>
          <a:off x="14351000" y="628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27428</xdr:rowOff>
    </xdr:from>
    <xdr:ext cx="762000" cy="259045"/>
    <xdr:sp macro="" textlink="">
      <xdr:nvSpPr>
        <xdr:cNvPr id="396" name="テキスト ボックス 395">
          <a:extLst>
            <a:ext uri="{FF2B5EF4-FFF2-40B4-BE49-F238E27FC236}">
              <a16:creationId xmlns:a16="http://schemas.microsoft.com/office/drawing/2014/main" id="{59035C87-0A5B-400E-A6A6-796173F26A2B}"/>
            </a:ext>
          </a:extLst>
        </xdr:cNvPr>
        <xdr:cNvSpPr txBox="1"/>
      </xdr:nvSpPr>
      <xdr:spPr>
        <a:xfrm>
          <a:off x="14020800" y="6371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114512</xdr:rowOff>
    </xdr:from>
    <xdr:to>
      <xdr:col>64</xdr:col>
      <xdr:colOff>152400</xdr:colOff>
      <xdr:row>37</xdr:row>
      <xdr:rowOff>44662</xdr:rowOff>
    </xdr:to>
    <xdr:sp macro="" textlink="">
      <xdr:nvSpPr>
        <xdr:cNvPr id="397" name="フローチャート: 判断 396">
          <a:extLst>
            <a:ext uri="{FF2B5EF4-FFF2-40B4-BE49-F238E27FC236}">
              <a16:creationId xmlns:a16="http://schemas.microsoft.com/office/drawing/2014/main" id="{DBE7CCA4-80BD-485A-A82C-84957D012577}"/>
            </a:ext>
          </a:extLst>
        </xdr:cNvPr>
        <xdr:cNvSpPr/>
      </xdr:nvSpPr>
      <xdr:spPr>
        <a:xfrm>
          <a:off x="13462000" y="628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29439</xdr:rowOff>
    </xdr:from>
    <xdr:ext cx="762000" cy="259045"/>
    <xdr:sp macro="" textlink="">
      <xdr:nvSpPr>
        <xdr:cNvPr id="398" name="テキスト ボックス 397">
          <a:extLst>
            <a:ext uri="{FF2B5EF4-FFF2-40B4-BE49-F238E27FC236}">
              <a16:creationId xmlns:a16="http://schemas.microsoft.com/office/drawing/2014/main" id="{DB539CB6-6C35-45FB-83E6-B3E11FD4C351}"/>
            </a:ext>
          </a:extLst>
        </xdr:cNvPr>
        <xdr:cNvSpPr txBox="1"/>
      </xdr:nvSpPr>
      <xdr:spPr>
        <a:xfrm>
          <a:off x="13131800" y="637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C08CA113-0C0A-49C0-BAEC-1889A6876026}"/>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A1C7E4A2-A606-441E-BC5A-3DDA0FC24D7F}"/>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B275B310-653B-4100-AAF4-FAE7A5885CD1}"/>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5F8E052C-264F-4AD9-A27C-89DD5F2AF358}"/>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B3A6990B-2331-4518-9A62-165D9B5376E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34078</xdr:rowOff>
    </xdr:from>
    <xdr:to>
      <xdr:col>81</xdr:col>
      <xdr:colOff>95250</xdr:colOff>
      <xdr:row>36</xdr:row>
      <xdr:rowOff>135678</xdr:rowOff>
    </xdr:to>
    <xdr:sp macro="" textlink="">
      <xdr:nvSpPr>
        <xdr:cNvPr id="404" name="楕円 403">
          <a:extLst>
            <a:ext uri="{FF2B5EF4-FFF2-40B4-BE49-F238E27FC236}">
              <a16:creationId xmlns:a16="http://schemas.microsoft.com/office/drawing/2014/main" id="{09D31844-F924-45DC-A31F-0003796564ED}"/>
            </a:ext>
          </a:extLst>
        </xdr:cNvPr>
        <xdr:cNvSpPr/>
      </xdr:nvSpPr>
      <xdr:spPr>
        <a:xfrm>
          <a:off x="16967200" y="620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50605</xdr:rowOff>
    </xdr:from>
    <xdr:ext cx="762000" cy="259045"/>
    <xdr:sp macro="" textlink="">
      <xdr:nvSpPr>
        <xdr:cNvPr id="405" name="公債費負担の状況該当値テキスト">
          <a:extLst>
            <a:ext uri="{FF2B5EF4-FFF2-40B4-BE49-F238E27FC236}">
              <a16:creationId xmlns:a16="http://schemas.microsoft.com/office/drawing/2014/main" id="{90D2DEAD-DDEE-4B15-B1FB-17BE60A3B396}"/>
            </a:ext>
          </a:extLst>
        </xdr:cNvPr>
        <xdr:cNvSpPr txBox="1"/>
      </xdr:nvSpPr>
      <xdr:spPr>
        <a:xfrm>
          <a:off x="17106900" y="6051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13970</xdr:rowOff>
    </xdr:from>
    <xdr:to>
      <xdr:col>77</xdr:col>
      <xdr:colOff>95250</xdr:colOff>
      <xdr:row>36</xdr:row>
      <xdr:rowOff>115570</xdr:rowOff>
    </xdr:to>
    <xdr:sp macro="" textlink="">
      <xdr:nvSpPr>
        <xdr:cNvPr id="406" name="楕円 405">
          <a:extLst>
            <a:ext uri="{FF2B5EF4-FFF2-40B4-BE49-F238E27FC236}">
              <a16:creationId xmlns:a16="http://schemas.microsoft.com/office/drawing/2014/main" id="{4F01A121-AB55-4BCC-92AB-F5E9E282D3E1}"/>
            </a:ext>
          </a:extLst>
        </xdr:cNvPr>
        <xdr:cNvSpPr/>
      </xdr:nvSpPr>
      <xdr:spPr>
        <a:xfrm>
          <a:off x="161290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125747</xdr:rowOff>
    </xdr:from>
    <xdr:ext cx="736600" cy="259045"/>
    <xdr:sp macro="" textlink="">
      <xdr:nvSpPr>
        <xdr:cNvPr id="407" name="テキスト ボックス 406">
          <a:extLst>
            <a:ext uri="{FF2B5EF4-FFF2-40B4-BE49-F238E27FC236}">
              <a16:creationId xmlns:a16="http://schemas.microsoft.com/office/drawing/2014/main" id="{4055DBA3-94BF-42E0-BAEE-5A7348AED43E}"/>
            </a:ext>
          </a:extLst>
        </xdr:cNvPr>
        <xdr:cNvSpPr txBox="1"/>
      </xdr:nvSpPr>
      <xdr:spPr>
        <a:xfrm>
          <a:off x="15798800" y="5955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35</xdr:row>
      <xdr:rowOff>169333</xdr:rowOff>
    </xdr:from>
    <xdr:to>
      <xdr:col>73</xdr:col>
      <xdr:colOff>44450</xdr:colOff>
      <xdr:row>36</xdr:row>
      <xdr:rowOff>99483</xdr:rowOff>
    </xdr:to>
    <xdr:sp macro="" textlink="">
      <xdr:nvSpPr>
        <xdr:cNvPr id="408" name="楕円 407">
          <a:extLst>
            <a:ext uri="{FF2B5EF4-FFF2-40B4-BE49-F238E27FC236}">
              <a16:creationId xmlns:a16="http://schemas.microsoft.com/office/drawing/2014/main" id="{ECC4CA72-236E-4844-8014-947D3DEFEF4A}"/>
            </a:ext>
          </a:extLst>
        </xdr:cNvPr>
        <xdr:cNvSpPr/>
      </xdr:nvSpPr>
      <xdr:spPr>
        <a:xfrm>
          <a:off x="15240000" y="61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109660</xdr:rowOff>
    </xdr:from>
    <xdr:ext cx="762000" cy="259045"/>
    <xdr:sp macro="" textlink="">
      <xdr:nvSpPr>
        <xdr:cNvPr id="409" name="テキスト ボックス 408">
          <a:extLst>
            <a:ext uri="{FF2B5EF4-FFF2-40B4-BE49-F238E27FC236}">
              <a16:creationId xmlns:a16="http://schemas.microsoft.com/office/drawing/2014/main" id="{87DC0C7D-C155-43AB-B203-E1564FD963D2}"/>
            </a:ext>
          </a:extLst>
        </xdr:cNvPr>
        <xdr:cNvSpPr txBox="1"/>
      </xdr:nvSpPr>
      <xdr:spPr>
        <a:xfrm>
          <a:off x="14909800" y="593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35</xdr:row>
      <xdr:rowOff>167322</xdr:rowOff>
    </xdr:from>
    <xdr:to>
      <xdr:col>68</xdr:col>
      <xdr:colOff>203200</xdr:colOff>
      <xdr:row>36</xdr:row>
      <xdr:rowOff>97472</xdr:rowOff>
    </xdr:to>
    <xdr:sp macro="" textlink="">
      <xdr:nvSpPr>
        <xdr:cNvPr id="410" name="楕円 409">
          <a:extLst>
            <a:ext uri="{FF2B5EF4-FFF2-40B4-BE49-F238E27FC236}">
              <a16:creationId xmlns:a16="http://schemas.microsoft.com/office/drawing/2014/main" id="{18EC7968-07F1-41EA-B89D-3E66859BC1AB}"/>
            </a:ext>
          </a:extLst>
        </xdr:cNvPr>
        <xdr:cNvSpPr/>
      </xdr:nvSpPr>
      <xdr:spPr>
        <a:xfrm>
          <a:off x="14351000" y="616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107649</xdr:rowOff>
    </xdr:from>
    <xdr:ext cx="762000" cy="259045"/>
    <xdr:sp macro="" textlink="">
      <xdr:nvSpPr>
        <xdr:cNvPr id="411" name="テキスト ボックス 410">
          <a:extLst>
            <a:ext uri="{FF2B5EF4-FFF2-40B4-BE49-F238E27FC236}">
              <a16:creationId xmlns:a16="http://schemas.microsoft.com/office/drawing/2014/main" id="{554C14F9-04F0-4442-A9AE-451C752F1725}"/>
            </a:ext>
          </a:extLst>
        </xdr:cNvPr>
        <xdr:cNvSpPr txBox="1"/>
      </xdr:nvSpPr>
      <xdr:spPr>
        <a:xfrm>
          <a:off x="14020800" y="593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1905</xdr:rowOff>
    </xdr:from>
    <xdr:to>
      <xdr:col>64</xdr:col>
      <xdr:colOff>152400</xdr:colOff>
      <xdr:row>36</xdr:row>
      <xdr:rowOff>103505</xdr:rowOff>
    </xdr:to>
    <xdr:sp macro="" textlink="">
      <xdr:nvSpPr>
        <xdr:cNvPr id="412" name="楕円 411">
          <a:extLst>
            <a:ext uri="{FF2B5EF4-FFF2-40B4-BE49-F238E27FC236}">
              <a16:creationId xmlns:a16="http://schemas.microsoft.com/office/drawing/2014/main" id="{18C21E2B-9AAC-4B0D-B870-1B85DC8F7D66}"/>
            </a:ext>
          </a:extLst>
        </xdr:cNvPr>
        <xdr:cNvSpPr/>
      </xdr:nvSpPr>
      <xdr:spPr>
        <a:xfrm>
          <a:off x="13462000" y="617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113682</xdr:rowOff>
    </xdr:from>
    <xdr:ext cx="762000" cy="259045"/>
    <xdr:sp macro="" textlink="">
      <xdr:nvSpPr>
        <xdr:cNvPr id="413" name="テキスト ボックス 412">
          <a:extLst>
            <a:ext uri="{FF2B5EF4-FFF2-40B4-BE49-F238E27FC236}">
              <a16:creationId xmlns:a16="http://schemas.microsoft.com/office/drawing/2014/main" id="{5DAF492E-713C-445A-A813-C74E20435C28}"/>
            </a:ext>
          </a:extLst>
        </xdr:cNvPr>
        <xdr:cNvSpPr txBox="1"/>
      </xdr:nvSpPr>
      <xdr:spPr>
        <a:xfrm>
          <a:off x="13131800" y="5942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46D53B13-2FE7-4017-B4B6-821D6A99B81A}"/>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86C102A4-7601-42A7-9EE3-13C55BF92CE3}"/>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E4F712C1-D692-44AA-9403-793592FF16C1}"/>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4ACCB671-487E-413E-92CD-F31FD4D8F583}"/>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D28A06D8-9B1E-43A3-A7B4-DBF5A6BD1EF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34CCC587-3B19-42A9-BA70-E43A6D22BC66}"/>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8C5D70E2-9B99-4429-BF2B-ACA6D3D28549}"/>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DCF31681-0544-4515-8FE6-77265CF7064A}"/>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44AC5FE3-CF00-4693-8BC4-052DBF328C79}"/>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5AF85C63-24C5-4B3B-AF00-A841941265DA}"/>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258D1784-E373-40B6-A179-77211F978AC6}"/>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EFD64B12-B410-4EB9-A2A8-D5CC0CE41BAC}"/>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27BFAD83-9440-4627-AD47-0DB361664CD4}"/>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年度から将来負担比率はマイナス算定となっている。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主な要因としては，地方債現在高の減や，将来の財源不足に備え，財政調整基金などの充当可能基金を積み立てていることが挙げられる。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今後も公債費等義務的経費の削減を中心とする行財政改革を進め，財政の健全化を図る。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BDC49AA1-C10F-4F99-9FD4-7189C78A922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A16235E8-C97A-4298-89EE-3A15AEF7591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D09D1DBC-04E7-40D2-A942-C659CACD75B2}"/>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0" name="直線コネクタ 429">
          <a:extLst>
            <a:ext uri="{FF2B5EF4-FFF2-40B4-BE49-F238E27FC236}">
              <a16:creationId xmlns:a16="http://schemas.microsoft.com/office/drawing/2014/main" id="{D266F6D3-E048-4DEF-8445-1E28C245531C}"/>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1" name="テキスト ボックス 430">
          <a:extLst>
            <a:ext uri="{FF2B5EF4-FFF2-40B4-BE49-F238E27FC236}">
              <a16:creationId xmlns:a16="http://schemas.microsoft.com/office/drawing/2014/main" id="{AE4E384C-E121-4DA0-9F51-DBDD65D80CA3}"/>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AC55E827-0AFB-4845-9B8D-9DB0E30A3FC6}"/>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608826CB-AC38-4FD0-A6AE-2284FED4B11C}"/>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4" name="直線コネクタ 433">
          <a:extLst>
            <a:ext uri="{FF2B5EF4-FFF2-40B4-BE49-F238E27FC236}">
              <a16:creationId xmlns:a16="http://schemas.microsoft.com/office/drawing/2014/main" id="{ADDA2856-9B8D-4FDE-B14A-2AA66CCF5E9B}"/>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5" name="テキスト ボックス 434">
          <a:extLst>
            <a:ext uri="{FF2B5EF4-FFF2-40B4-BE49-F238E27FC236}">
              <a16:creationId xmlns:a16="http://schemas.microsoft.com/office/drawing/2014/main" id="{BD63035C-CA6C-4CA0-9045-4672F228E6E9}"/>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BCF21A79-F100-48DC-821F-B3B914CBF7BE}"/>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AA13F2D8-4278-4974-BF8F-25B3DA065058}"/>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131223</xdr:rowOff>
    </xdr:to>
    <xdr:cxnSp macro="">
      <xdr:nvCxnSpPr>
        <xdr:cNvPr id="438" name="直線コネクタ 437">
          <a:extLst>
            <a:ext uri="{FF2B5EF4-FFF2-40B4-BE49-F238E27FC236}">
              <a16:creationId xmlns:a16="http://schemas.microsoft.com/office/drawing/2014/main" id="{B5A2481D-935C-4D0A-A0D4-6B5BFCD6B220}"/>
            </a:ext>
          </a:extLst>
        </xdr:cNvPr>
        <xdr:cNvCxnSpPr/>
      </xdr:nvCxnSpPr>
      <xdr:spPr>
        <a:xfrm flipV="1">
          <a:off x="17018000" y="2571750"/>
          <a:ext cx="0" cy="133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103300</xdr:rowOff>
    </xdr:from>
    <xdr:ext cx="762000" cy="259045"/>
    <xdr:sp macro="" textlink="">
      <xdr:nvSpPr>
        <xdr:cNvPr id="439" name="将来負担の状況最小値テキスト">
          <a:extLst>
            <a:ext uri="{FF2B5EF4-FFF2-40B4-BE49-F238E27FC236}">
              <a16:creationId xmlns:a16="http://schemas.microsoft.com/office/drawing/2014/main" id="{B8F9DA0B-EE43-4F7A-A29B-E7CCD3ACAC84}"/>
            </a:ext>
          </a:extLst>
        </xdr:cNvPr>
        <xdr:cNvSpPr txBox="1"/>
      </xdr:nvSpPr>
      <xdr:spPr>
        <a:xfrm>
          <a:off x="17106900" y="38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131223</xdr:rowOff>
    </xdr:from>
    <xdr:to>
      <xdr:col>81</xdr:col>
      <xdr:colOff>133350</xdr:colOff>
      <xdr:row>22</xdr:row>
      <xdr:rowOff>131223</xdr:rowOff>
    </xdr:to>
    <xdr:cxnSp macro="">
      <xdr:nvCxnSpPr>
        <xdr:cNvPr id="440" name="直線コネクタ 439">
          <a:extLst>
            <a:ext uri="{FF2B5EF4-FFF2-40B4-BE49-F238E27FC236}">
              <a16:creationId xmlns:a16="http://schemas.microsoft.com/office/drawing/2014/main" id="{7866F1B6-72DC-4694-A1AC-916385926B1E}"/>
            </a:ext>
          </a:extLst>
        </xdr:cNvPr>
        <xdr:cNvCxnSpPr/>
      </xdr:nvCxnSpPr>
      <xdr:spPr>
        <a:xfrm>
          <a:off x="16929100" y="390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1" name="将来負担の状況最大値テキスト">
          <a:extLst>
            <a:ext uri="{FF2B5EF4-FFF2-40B4-BE49-F238E27FC236}">
              <a16:creationId xmlns:a16="http://schemas.microsoft.com/office/drawing/2014/main" id="{F5DD8FE8-5E34-4349-940F-58B57DEC611D}"/>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2" name="直線コネクタ 441">
          <a:extLst>
            <a:ext uri="{FF2B5EF4-FFF2-40B4-BE49-F238E27FC236}">
              <a16:creationId xmlns:a16="http://schemas.microsoft.com/office/drawing/2014/main" id="{1EDB26BE-C58D-44BC-BADC-92B045868A2F}"/>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15987</xdr:rowOff>
    </xdr:from>
    <xdr:ext cx="762000" cy="259045"/>
    <xdr:sp macro="" textlink="">
      <xdr:nvSpPr>
        <xdr:cNvPr id="443" name="将来負担の状況平均値テキスト">
          <a:extLst>
            <a:ext uri="{FF2B5EF4-FFF2-40B4-BE49-F238E27FC236}">
              <a16:creationId xmlns:a16="http://schemas.microsoft.com/office/drawing/2014/main" id="{BAD48E41-6B71-45DA-8291-2754F06A9351}"/>
            </a:ext>
          </a:extLst>
        </xdr:cNvPr>
        <xdr:cNvSpPr txBox="1"/>
      </xdr:nvSpPr>
      <xdr:spPr>
        <a:xfrm>
          <a:off x="17106900" y="2587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43910</xdr:rowOff>
    </xdr:from>
    <xdr:to>
      <xdr:col>81</xdr:col>
      <xdr:colOff>95250</xdr:colOff>
      <xdr:row>15</xdr:row>
      <xdr:rowOff>145510</xdr:rowOff>
    </xdr:to>
    <xdr:sp macro="" textlink="">
      <xdr:nvSpPr>
        <xdr:cNvPr id="444" name="フローチャート: 判断 443">
          <a:extLst>
            <a:ext uri="{FF2B5EF4-FFF2-40B4-BE49-F238E27FC236}">
              <a16:creationId xmlns:a16="http://schemas.microsoft.com/office/drawing/2014/main" id="{AB10BA2B-9E05-4D4A-8658-E6CBDB77660C}"/>
            </a:ext>
          </a:extLst>
        </xdr:cNvPr>
        <xdr:cNvSpPr/>
      </xdr:nvSpPr>
      <xdr:spPr>
        <a:xfrm>
          <a:off x="16967200" y="26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101219</xdr:rowOff>
    </xdr:from>
    <xdr:to>
      <xdr:col>77</xdr:col>
      <xdr:colOff>95250</xdr:colOff>
      <xdr:row>16</xdr:row>
      <xdr:rowOff>31369</xdr:rowOff>
    </xdr:to>
    <xdr:sp macro="" textlink="">
      <xdr:nvSpPr>
        <xdr:cNvPr id="445" name="フローチャート: 判断 444">
          <a:extLst>
            <a:ext uri="{FF2B5EF4-FFF2-40B4-BE49-F238E27FC236}">
              <a16:creationId xmlns:a16="http://schemas.microsoft.com/office/drawing/2014/main" id="{0A3DE1A9-3ACA-4526-B742-538961974506}"/>
            </a:ext>
          </a:extLst>
        </xdr:cNvPr>
        <xdr:cNvSpPr/>
      </xdr:nvSpPr>
      <xdr:spPr>
        <a:xfrm>
          <a:off x="16129000" y="267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41546</xdr:rowOff>
    </xdr:from>
    <xdr:ext cx="736600" cy="259045"/>
    <xdr:sp macro="" textlink="">
      <xdr:nvSpPr>
        <xdr:cNvPr id="446" name="テキスト ボックス 445">
          <a:extLst>
            <a:ext uri="{FF2B5EF4-FFF2-40B4-BE49-F238E27FC236}">
              <a16:creationId xmlns:a16="http://schemas.microsoft.com/office/drawing/2014/main" id="{48275096-8021-4C28-A904-563132E30A93}"/>
            </a:ext>
          </a:extLst>
        </xdr:cNvPr>
        <xdr:cNvSpPr txBox="1"/>
      </xdr:nvSpPr>
      <xdr:spPr>
        <a:xfrm>
          <a:off x="15798800" y="2441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28099</xdr:rowOff>
    </xdr:from>
    <xdr:to>
      <xdr:col>73</xdr:col>
      <xdr:colOff>44450</xdr:colOff>
      <xdr:row>16</xdr:row>
      <xdr:rowOff>129699</xdr:rowOff>
    </xdr:to>
    <xdr:sp macro="" textlink="">
      <xdr:nvSpPr>
        <xdr:cNvPr id="447" name="フローチャート: 判断 446">
          <a:extLst>
            <a:ext uri="{FF2B5EF4-FFF2-40B4-BE49-F238E27FC236}">
              <a16:creationId xmlns:a16="http://schemas.microsoft.com/office/drawing/2014/main" id="{DF34D2F8-065E-4232-805A-AD252C52DECA}"/>
            </a:ext>
          </a:extLst>
        </xdr:cNvPr>
        <xdr:cNvSpPr/>
      </xdr:nvSpPr>
      <xdr:spPr>
        <a:xfrm>
          <a:off x="15240000" y="277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139876</xdr:rowOff>
    </xdr:from>
    <xdr:ext cx="762000" cy="259045"/>
    <xdr:sp macro="" textlink="">
      <xdr:nvSpPr>
        <xdr:cNvPr id="448" name="テキスト ボックス 447">
          <a:extLst>
            <a:ext uri="{FF2B5EF4-FFF2-40B4-BE49-F238E27FC236}">
              <a16:creationId xmlns:a16="http://schemas.microsoft.com/office/drawing/2014/main" id="{C9A210AE-CF76-41F9-BA5F-2B5E1716E6A7}"/>
            </a:ext>
          </a:extLst>
        </xdr:cNvPr>
        <xdr:cNvSpPr txBox="1"/>
      </xdr:nvSpPr>
      <xdr:spPr>
        <a:xfrm>
          <a:off x="14909800" y="254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87948</xdr:rowOff>
    </xdr:from>
    <xdr:to>
      <xdr:col>68</xdr:col>
      <xdr:colOff>203200</xdr:colOff>
      <xdr:row>16</xdr:row>
      <xdr:rowOff>18098</xdr:rowOff>
    </xdr:to>
    <xdr:sp macro="" textlink="">
      <xdr:nvSpPr>
        <xdr:cNvPr id="449" name="フローチャート: 判断 448">
          <a:extLst>
            <a:ext uri="{FF2B5EF4-FFF2-40B4-BE49-F238E27FC236}">
              <a16:creationId xmlns:a16="http://schemas.microsoft.com/office/drawing/2014/main" id="{F2A5EF08-1AC5-4405-B8BB-D72590DE5DBD}"/>
            </a:ext>
          </a:extLst>
        </xdr:cNvPr>
        <xdr:cNvSpPr/>
      </xdr:nvSpPr>
      <xdr:spPr>
        <a:xfrm>
          <a:off x="14351000" y="265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28275</xdr:rowOff>
    </xdr:from>
    <xdr:ext cx="762000" cy="259045"/>
    <xdr:sp macro="" textlink="">
      <xdr:nvSpPr>
        <xdr:cNvPr id="450" name="テキスト ボックス 449">
          <a:extLst>
            <a:ext uri="{FF2B5EF4-FFF2-40B4-BE49-F238E27FC236}">
              <a16:creationId xmlns:a16="http://schemas.microsoft.com/office/drawing/2014/main" id="{C1FA9C42-F66D-4622-B6C8-2747C98999EE}"/>
            </a:ext>
          </a:extLst>
        </xdr:cNvPr>
        <xdr:cNvSpPr txBox="1"/>
      </xdr:nvSpPr>
      <xdr:spPr>
        <a:xfrm>
          <a:off x="14020800" y="2428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102426</xdr:rowOff>
    </xdr:from>
    <xdr:to>
      <xdr:col>64</xdr:col>
      <xdr:colOff>152400</xdr:colOff>
      <xdr:row>16</xdr:row>
      <xdr:rowOff>32576</xdr:rowOff>
    </xdr:to>
    <xdr:sp macro="" textlink="">
      <xdr:nvSpPr>
        <xdr:cNvPr id="451" name="フローチャート: 判断 450">
          <a:extLst>
            <a:ext uri="{FF2B5EF4-FFF2-40B4-BE49-F238E27FC236}">
              <a16:creationId xmlns:a16="http://schemas.microsoft.com/office/drawing/2014/main" id="{88FFB752-A40D-41BA-BA48-7BD139DB5555}"/>
            </a:ext>
          </a:extLst>
        </xdr:cNvPr>
        <xdr:cNvSpPr/>
      </xdr:nvSpPr>
      <xdr:spPr>
        <a:xfrm>
          <a:off x="13462000" y="26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42753</xdr:rowOff>
    </xdr:from>
    <xdr:ext cx="762000" cy="259045"/>
    <xdr:sp macro="" textlink="">
      <xdr:nvSpPr>
        <xdr:cNvPr id="452" name="テキスト ボックス 451">
          <a:extLst>
            <a:ext uri="{FF2B5EF4-FFF2-40B4-BE49-F238E27FC236}">
              <a16:creationId xmlns:a16="http://schemas.microsoft.com/office/drawing/2014/main" id="{3E1B6005-A279-4BDC-9A24-A984A0B07761}"/>
            </a:ext>
          </a:extLst>
        </xdr:cNvPr>
        <xdr:cNvSpPr txBox="1"/>
      </xdr:nvSpPr>
      <xdr:spPr>
        <a:xfrm>
          <a:off x="13131800" y="244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320375E6-00EC-4E7F-B625-3C0F6EF0C0AB}"/>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6216EF00-6FD1-47B6-B417-F540BC293007}"/>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E724570E-19BC-48AB-A75B-8ADFD3216B8E}"/>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899ABD85-76A3-4BD3-AC6F-0F18570E8DAA}"/>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31EA9016-7CAC-49B7-B774-7B63FE82BE89}"/>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茨城県常陸太田市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48,222
48,007
371.99
27,272,659
25,920,114
1,124,132
15,155,636
17,366,882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類似団体平均と比較すると高い水準にある。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理由としては，ごみ・し尿処理事業や消防事務を単独で行っていることが要因であり，行政サービスの提供方法の差異によるものと考える。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今後も適正な定員管理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の継続や，会計年度任用職員勤務体系を見直し，最低限の人数・勤務時間・勤務日数とするなど，経常的経費の縮減に努める。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16510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39370</xdr:rowOff>
    </xdr:from>
    <xdr:to>
      <xdr:col>24</xdr:col>
      <xdr:colOff>25400</xdr:colOff>
      <xdr:row>39</xdr:row>
      <xdr:rowOff>161290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72592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35577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39370</xdr:rowOff>
    </xdr:from>
    <xdr:to>
      <xdr:col>19</xdr:col>
      <xdr:colOff>187325</xdr:colOff>
      <xdr:row>39</xdr:row>
      <xdr:rowOff>153670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7259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153670</xdr:rowOff>
    </xdr:from>
    <xdr:to>
      <xdr:col>15</xdr:col>
      <xdr:colOff>98425</xdr:colOff>
      <xdr:row>40</xdr:row>
      <xdr:rowOff>20320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840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72390</xdr:rowOff>
    </xdr:from>
    <xdr:to>
      <xdr:col>15</xdr:col>
      <xdr:colOff>149225</xdr:colOff>
      <xdr:row>38</xdr:row>
      <xdr:rowOff>2540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12717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5080</xdr:rowOff>
    </xdr:from>
    <xdr:to>
      <xdr:col>11</xdr:col>
      <xdr:colOff>9525</xdr:colOff>
      <xdr:row>40</xdr:row>
      <xdr:rowOff>20320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863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110490</xdr:rowOff>
    </xdr:from>
    <xdr:to>
      <xdr:col>24</xdr:col>
      <xdr:colOff>76200</xdr:colOff>
      <xdr:row>40</xdr:row>
      <xdr:rowOff>40640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82567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160020</xdr:rowOff>
    </xdr:from>
    <xdr:to>
      <xdr:col>20</xdr:col>
      <xdr:colOff>38100</xdr:colOff>
      <xdr:row>39</xdr:row>
      <xdr:rowOff>90170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74947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6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102870</xdr:rowOff>
    </xdr:from>
    <xdr:to>
      <xdr:col>15</xdr:col>
      <xdr:colOff>149225</xdr:colOff>
      <xdr:row>40</xdr:row>
      <xdr:rowOff>33020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17797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140970</xdr:rowOff>
    </xdr:from>
    <xdr:to>
      <xdr:col>11</xdr:col>
      <xdr:colOff>60325</xdr:colOff>
      <xdr:row>40</xdr:row>
      <xdr:rowOff>71120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55897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91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125730</xdr:rowOff>
    </xdr:from>
    <xdr:to>
      <xdr:col>6</xdr:col>
      <xdr:colOff>171450</xdr:colOff>
      <xdr:row>40</xdr:row>
      <xdr:rowOff>55880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40657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89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前年度と比較して</a:t>
          </a:r>
          <a:r>
            <a:rPr kumimoji="1" lang="en-US" altLang="ja-JP" sz="1300">
              <a:latin typeface="ＭＳ ゴシック" panose="020B0609070205080204" pitchFamily="49" charset="-128"/>
              <a:ea typeface="ＭＳ ゴシック" panose="020B0609070205080204" pitchFamily="49" charset="-128"/>
            </a:rPr>
            <a:t>2.1</a:t>
          </a:r>
          <a:r>
            <a:rPr kumimoji="1" lang="ja-JP" altLang="en-US" sz="1300">
              <a:latin typeface="ＭＳ ゴシック" panose="020B0609070205080204" pitchFamily="49" charset="-128"/>
              <a:ea typeface="ＭＳ ゴシック" panose="020B0609070205080204" pitchFamily="49" charset="-128"/>
            </a:rPr>
            <a:t>ポイント増加している。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主な要因としては，物価高騰に伴う光熱水費及び委託料が増になったことが挙げられる。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また，類似団体平均と比較して</a:t>
          </a:r>
          <a:r>
            <a:rPr kumimoji="1" lang="en-US" altLang="ja-JP" sz="1300">
              <a:latin typeface="ＭＳ ゴシック" panose="020B0609070205080204" pitchFamily="49" charset="-128"/>
              <a:ea typeface="ＭＳ ゴシック" panose="020B0609070205080204" pitchFamily="49" charset="-128"/>
            </a:rPr>
            <a:t>2.9</a:t>
          </a:r>
          <a:r>
            <a:rPr kumimoji="1" lang="ja-JP" altLang="en-US" sz="1300">
              <a:latin typeface="ＭＳ ゴシック" panose="020B0609070205080204" pitchFamily="49" charset="-128"/>
              <a:ea typeface="ＭＳ ゴシック" panose="020B0609070205080204" pitchFamily="49" charset="-128"/>
            </a:rPr>
            <a:t>ポイント上回っている要因としては，市町村合併により保有することになった多くの公共施設において，維持管理経費及び老朽化に伴う修繕が必要になったことが挙げられる。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58964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09586"/>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135164</xdr:rowOff>
    </xdr:from>
    <xdr:to>
      <xdr:col>82</xdr:col>
      <xdr:colOff>107950</xdr:colOff>
      <xdr:row>19</xdr:row>
      <xdr:rowOff>20864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049814"/>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13806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57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80736</xdr:rowOff>
    </xdr:from>
    <xdr:to>
      <xdr:col>78</xdr:col>
      <xdr:colOff>69850</xdr:colOff>
      <xdr:row>17</xdr:row>
      <xdr:rowOff>135164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9953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48986</xdr:rowOff>
    </xdr:from>
    <xdr:to>
      <xdr:col>78</xdr:col>
      <xdr:colOff>120650</xdr:colOff>
      <xdr:row>16</xdr:row>
      <xdr:rowOff>150586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160763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80736</xdr:rowOff>
    </xdr:from>
    <xdr:to>
      <xdr:col>73</xdr:col>
      <xdr:colOff>180975</xdr:colOff>
      <xdr:row>18</xdr:row>
      <xdr:rowOff>72571</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995386"/>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61686</xdr:rowOff>
    </xdr:from>
    <xdr:to>
      <xdr:col>69</xdr:col>
      <xdr:colOff>92075</xdr:colOff>
      <xdr:row>18</xdr:row>
      <xdr:rowOff>72571</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1477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160564</xdr:rowOff>
    </xdr:from>
    <xdr:to>
      <xdr:col>69</xdr:col>
      <xdr:colOff>142875</xdr:colOff>
      <xdr:row>18</xdr:row>
      <xdr:rowOff>90714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307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100891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4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127907</xdr:rowOff>
    </xdr:from>
    <xdr:to>
      <xdr:col>65</xdr:col>
      <xdr:colOff>53975</xdr:colOff>
      <xdr:row>18</xdr:row>
      <xdr:rowOff>58057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304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68234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81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141514</xdr:rowOff>
    </xdr:from>
    <xdr:to>
      <xdr:col>82</xdr:col>
      <xdr:colOff>158750</xdr:colOff>
      <xdr:row>19</xdr:row>
      <xdr:rowOff>71664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113591</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19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84364</xdr:rowOff>
    </xdr:from>
    <xdr:to>
      <xdr:col>78</xdr:col>
      <xdr:colOff>120650</xdr:colOff>
      <xdr:row>18</xdr:row>
      <xdr:rowOff>14514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170741</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085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29936</xdr:rowOff>
    </xdr:from>
    <xdr:to>
      <xdr:col>74</xdr:col>
      <xdr:colOff>31750</xdr:colOff>
      <xdr:row>17</xdr:row>
      <xdr:rowOff>131536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116313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21771</xdr:rowOff>
    </xdr:from>
    <xdr:to>
      <xdr:col>69</xdr:col>
      <xdr:colOff>142875</xdr:colOff>
      <xdr:row>18</xdr:row>
      <xdr:rowOff>123371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10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108149</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19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10886</xdr:rowOff>
    </xdr:from>
    <xdr:to>
      <xdr:col>65</xdr:col>
      <xdr:colOff>53975</xdr:colOff>
      <xdr:row>18</xdr:row>
      <xdr:rowOff>112486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97263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前年度と比較して</a:t>
          </a:r>
          <a:r>
            <a:rPr kumimoji="1" lang="en-US" altLang="ja-JP" sz="1300">
              <a:latin typeface="ＭＳ ゴシック" panose="020B0609070205080204" pitchFamily="49" charset="-128"/>
              <a:ea typeface="ＭＳ ゴシック" panose="020B0609070205080204" pitchFamily="49" charset="-128"/>
            </a:rPr>
            <a:t>0.6</a:t>
          </a:r>
          <a:r>
            <a:rPr kumimoji="1" lang="ja-JP" altLang="en-US" sz="1300">
              <a:latin typeface="ＭＳ ゴシック" panose="020B0609070205080204" pitchFamily="49" charset="-128"/>
              <a:ea typeface="ＭＳ ゴシック" panose="020B0609070205080204" pitchFamily="49" charset="-128"/>
            </a:rPr>
            <a:t>ポイントの増であるが，類似団体平均と比較すると</a:t>
          </a:r>
          <a:r>
            <a:rPr kumimoji="1" lang="en-US" altLang="ja-JP" sz="1300">
              <a:latin typeface="ＭＳ ゴシック" panose="020B0609070205080204" pitchFamily="49" charset="-128"/>
              <a:ea typeface="ＭＳ ゴシック" panose="020B0609070205080204" pitchFamily="49" charset="-128"/>
            </a:rPr>
            <a:t>0.3</a:t>
          </a:r>
          <a:r>
            <a:rPr kumimoji="1" lang="ja-JP" altLang="en-US" sz="1300">
              <a:latin typeface="ＭＳ ゴシック" panose="020B0609070205080204" pitchFamily="49" charset="-128"/>
              <a:ea typeface="ＭＳ ゴシック" panose="020B0609070205080204" pitchFamily="49" charset="-128"/>
            </a:rPr>
            <a:t>ポイント下回っている。増となった要因は，医療福祉扶助費，自立支援給付費の増などが挙げられる。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今後も，継続事業内容の見直し，健康寿命の延伸，貧困の連鎖等を防ぐ取り組みにより，社会保障給付費の抑制に努める。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61</xdr:row>
      <xdr:rowOff>158750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1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25400</xdr:rowOff>
    </xdr:from>
    <xdr:to>
      <xdr:col>24</xdr:col>
      <xdr:colOff>25400</xdr:colOff>
      <xdr:row>56</xdr:row>
      <xdr:rowOff>101600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626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25400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613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50800</xdr:rowOff>
    </xdr:from>
    <xdr:to>
      <xdr:col>20</xdr:col>
      <xdr:colOff>38100</xdr:colOff>
      <xdr:row>56</xdr:row>
      <xdr:rowOff>152400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137177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38100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613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38100</xdr:rowOff>
    </xdr:from>
    <xdr:to>
      <xdr:col>11</xdr:col>
      <xdr:colOff>9525</xdr:colOff>
      <xdr:row>56</xdr:row>
      <xdr:rowOff>50800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639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114300</xdr:rowOff>
    </xdr:from>
    <xdr:to>
      <xdr:col>11</xdr:col>
      <xdr:colOff>60325</xdr:colOff>
      <xdr:row>59</xdr:row>
      <xdr:rowOff>44450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29227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50800</xdr:rowOff>
    </xdr:from>
    <xdr:to>
      <xdr:col>6</xdr:col>
      <xdr:colOff>171450</xdr:colOff>
      <xdr:row>58</xdr:row>
      <xdr:rowOff>152400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137177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67327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146050</xdr:rowOff>
    </xdr:from>
    <xdr:to>
      <xdr:col>20</xdr:col>
      <xdr:colOff>38100</xdr:colOff>
      <xdr:row>56</xdr:row>
      <xdr:rowOff>76200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86377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34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158750</xdr:rowOff>
    </xdr:from>
    <xdr:to>
      <xdr:col>11</xdr:col>
      <xdr:colOff>60325</xdr:colOff>
      <xdr:row>56</xdr:row>
      <xdr:rowOff>88900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99077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類似団体平均と比較して</a:t>
          </a:r>
          <a:r>
            <a:rPr kumimoji="1" lang="en-US" altLang="ja-JP" sz="1300">
              <a:latin typeface="ＭＳ ゴシック" panose="020B0609070205080204" pitchFamily="49" charset="-128"/>
              <a:ea typeface="ＭＳ ゴシック" panose="020B0609070205080204" pitchFamily="49" charset="-128"/>
            </a:rPr>
            <a:t>5.2</a:t>
          </a:r>
          <a:r>
            <a:rPr kumimoji="1" lang="ja-JP" altLang="en-US" sz="1300">
              <a:latin typeface="ＭＳ ゴシック" panose="020B0609070205080204" pitchFamily="49" charset="-128"/>
              <a:ea typeface="ＭＳ ゴシック" panose="020B0609070205080204" pitchFamily="49" charset="-128"/>
            </a:rPr>
            <a:t>ポイント上回っている。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要因としては，企業債元利償還金等として支出している公営企業会計への出資金が挙げられる。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公営企業の経営基盤の強化や，財政マネジメントの向上等に取り組み，普通会計の負担額を減らしていくよう努める。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161290</xdr:rowOff>
    </xdr:from>
    <xdr:to>
      <xdr:col>82</xdr:col>
      <xdr:colOff>107950</xdr:colOff>
      <xdr:row>62</xdr:row>
      <xdr:rowOff>35560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481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7637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35560</xdr:rowOff>
    </xdr:from>
    <xdr:to>
      <xdr:col>82</xdr:col>
      <xdr:colOff>196850</xdr:colOff>
      <xdr:row>62</xdr:row>
      <xdr:rowOff>35560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6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76217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161290</xdr:rowOff>
    </xdr:from>
    <xdr:to>
      <xdr:col>82</xdr:col>
      <xdr:colOff>196850</xdr:colOff>
      <xdr:row>53</xdr:row>
      <xdr:rowOff>161290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130810</xdr:rowOff>
    </xdr:from>
    <xdr:to>
      <xdr:col>82</xdr:col>
      <xdr:colOff>107950</xdr:colOff>
      <xdr:row>58</xdr:row>
      <xdr:rowOff>157480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90346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130810</xdr:rowOff>
    </xdr:from>
    <xdr:to>
      <xdr:col>78</xdr:col>
      <xdr:colOff>69850</xdr:colOff>
      <xdr:row>58</xdr:row>
      <xdr:rowOff>88900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9034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138430</xdr:rowOff>
    </xdr:from>
    <xdr:to>
      <xdr:col>73</xdr:col>
      <xdr:colOff>180975</xdr:colOff>
      <xdr:row>58</xdr:row>
      <xdr:rowOff>88900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9110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53340</xdr:rowOff>
    </xdr:from>
    <xdr:to>
      <xdr:col>74</xdr:col>
      <xdr:colOff>31750</xdr:colOff>
      <xdr:row>56</xdr:row>
      <xdr:rowOff>154940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165117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138430</xdr:rowOff>
    </xdr:from>
    <xdr:to>
      <xdr:col>69</xdr:col>
      <xdr:colOff>92075</xdr:colOff>
      <xdr:row>59</xdr:row>
      <xdr:rowOff>130810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911080"/>
          <a:ext cx="8890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123207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153687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106680</xdr:rowOff>
    </xdr:from>
    <xdr:to>
      <xdr:col>82</xdr:col>
      <xdr:colOff>158750</xdr:colOff>
      <xdr:row>59</xdr:row>
      <xdr:rowOff>36830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78757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80010</xdr:rowOff>
    </xdr:from>
    <xdr:to>
      <xdr:col>78</xdr:col>
      <xdr:colOff>120650</xdr:colOff>
      <xdr:row>58</xdr:row>
      <xdr:rowOff>10160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166387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93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38100</xdr:rowOff>
    </xdr:from>
    <xdr:to>
      <xdr:col>74</xdr:col>
      <xdr:colOff>31750</xdr:colOff>
      <xdr:row>58</xdr:row>
      <xdr:rowOff>139700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87630</xdr:rowOff>
    </xdr:from>
    <xdr:to>
      <xdr:col>69</xdr:col>
      <xdr:colOff>142875</xdr:colOff>
      <xdr:row>58</xdr:row>
      <xdr:rowOff>17780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2557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80010</xdr:rowOff>
    </xdr:from>
    <xdr:to>
      <xdr:col>65</xdr:col>
      <xdr:colOff>53975</xdr:colOff>
      <xdr:row>60</xdr:row>
      <xdr:rowOff>10160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19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166387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28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類似団体平均と比較して</a:t>
          </a:r>
          <a:r>
            <a:rPr kumimoji="1" lang="en-US" altLang="ja-JP" sz="1300">
              <a:latin typeface="ＭＳ ゴシック" panose="020B0609070205080204" pitchFamily="49" charset="-128"/>
              <a:ea typeface="ＭＳ ゴシック" panose="020B0609070205080204" pitchFamily="49" charset="-128"/>
            </a:rPr>
            <a:t>4.6</a:t>
          </a:r>
          <a:r>
            <a:rPr kumimoji="1" lang="ja-JP" altLang="en-US" sz="1300">
              <a:latin typeface="ＭＳ ゴシック" panose="020B0609070205080204" pitchFamily="49" charset="-128"/>
              <a:ea typeface="ＭＳ ゴシック" panose="020B0609070205080204" pitchFamily="49" charset="-128"/>
            </a:rPr>
            <a:t>ポイント下回っているが，下水道施設・簡易水道施設の維持管理経費等として支出している公営企業会計への補助金が大きな割合を占めていることから，公営企業会計の経営基盤の強化や，財政マネジメントの向上等に取り組み，普通会計の負担額を減らしていくよう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41</xdr:row>
      <xdr:rowOff>37846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3742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72136</xdr:rowOff>
    </xdr:from>
    <xdr:to>
      <xdr:col>82</xdr:col>
      <xdr:colOff>107950</xdr:colOff>
      <xdr:row>35</xdr:row>
      <xdr:rowOff>110998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5901436"/>
          <a:ext cx="8382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71137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72136</xdr:rowOff>
    </xdr:from>
    <xdr:to>
      <xdr:col>78</xdr:col>
      <xdr:colOff>69850</xdr:colOff>
      <xdr:row>35</xdr:row>
      <xdr:rowOff>165862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5901436"/>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69850</xdr:rowOff>
    </xdr:from>
    <xdr:to>
      <xdr:col>73</xdr:col>
      <xdr:colOff>180975</xdr:colOff>
      <xdr:row>35</xdr:row>
      <xdr:rowOff>165862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07060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72136</xdr:rowOff>
    </xdr:from>
    <xdr:to>
      <xdr:col>69</xdr:col>
      <xdr:colOff>92075</xdr:colOff>
      <xdr:row>35</xdr:row>
      <xdr:rowOff>69850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5901436"/>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156210</xdr:rowOff>
    </xdr:from>
    <xdr:to>
      <xdr:col>69</xdr:col>
      <xdr:colOff>142875</xdr:colOff>
      <xdr:row>36</xdr:row>
      <xdr:rowOff>86360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71137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137922</xdr:rowOff>
    </xdr:from>
    <xdr:to>
      <xdr:col>65</xdr:col>
      <xdr:colOff>53975</xdr:colOff>
      <xdr:row>36</xdr:row>
      <xdr:rowOff>68072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52849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60198</xdr:rowOff>
    </xdr:from>
    <xdr:to>
      <xdr:col>82</xdr:col>
      <xdr:colOff>158750</xdr:colOff>
      <xdr:row>35</xdr:row>
      <xdr:rowOff>161798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76725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90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21336</xdr:rowOff>
    </xdr:from>
    <xdr:to>
      <xdr:col>78</xdr:col>
      <xdr:colOff>120650</xdr:colOff>
      <xdr:row>34</xdr:row>
      <xdr:rowOff>122936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133113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619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115062</xdr:rowOff>
    </xdr:from>
    <xdr:to>
      <xdr:col>74</xdr:col>
      <xdr:colOff>31750</xdr:colOff>
      <xdr:row>36</xdr:row>
      <xdr:rowOff>45212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55389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19050</xdr:rowOff>
    </xdr:from>
    <xdr:to>
      <xdr:col>69</xdr:col>
      <xdr:colOff>142875</xdr:colOff>
      <xdr:row>35</xdr:row>
      <xdr:rowOff>120650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130827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21336</xdr:rowOff>
    </xdr:from>
    <xdr:to>
      <xdr:col>65</xdr:col>
      <xdr:colOff>53975</xdr:colOff>
      <xdr:row>34</xdr:row>
      <xdr:rowOff>122936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133113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過疎対策事業債を活用して令和元年度に実施した水府小中学校校舎整備事業，令和</a:t>
          </a:r>
          <a:r>
            <a:rPr kumimoji="1" lang="en-US" altLang="ja-JP" sz="1300">
              <a:latin typeface="ＭＳ ゴシック" panose="020B0609070205080204" pitchFamily="49" charset="-128"/>
              <a:ea typeface="ＭＳ ゴシック" panose="020B0609070205080204" pitchFamily="49" charset="-128"/>
            </a:rPr>
            <a:t>2</a:t>
          </a:r>
          <a:r>
            <a:rPr kumimoji="1" lang="ja-JP" altLang="en-US" sz="1300">
              <a:latin typeface="ＭＳ ゴシック" panose="020B0609070205080204" pitchFamily="49" charset="-128"/>
              <a:ea typeface="ＭＳ ゴシック" panose="020B0609070205080204" pitchFamily="49" charset="-128"/>
            </a:rPr>
            <a:t>年度に実施した水府小中学校屋内運動場整備事業などの償還が開始したことから，前年度から</a:t>
          </a:r>
          <a:r>
            <a:rPr kumimoji="1" lang="en-US" altLang="ja-JP" sz="1300">
              <a:latin typeface="ＭＳ ゴシック" panose="020B0609070205080204" pitchFamily="49" charset="-128"/>
              <a:ea typeface="ＭＳ ゴシック" panose="020B0609070205080204" pitchFamily="49" charset="-128"/>
            </a:rPr>
            <a:t>1.5</a:t>
          </a:r>
          <a:r>
            <a:rPr kumimoji="1" lang="ja-JP" altLang="en-US" sz="1300">
              <a:latin typeface="ＭＳ ゴシック" panose="020B0609070205080204" pitchFamily="49" charset="-128"/>
              <a:ea typeface="ＭＳ ゴシック" panose="020B0609070205080204" pitchFamily="49" charset="-128"/>
            </a:rPr>
            <a:t>ポイント上昇している。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今後も，借入と償還のバランスに配慮した地方債を発行し，将来の公債費の縮減に努める。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80</xdr:row>
      <xdr:rowOff>54611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30480"/>
          <a:ext cx="0" cy="104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81280</xdr:rowOff>
    </xdr:from>
    <xdr:to>
      <xdr:col>24</xdr:col>
      <xdr:colOff>25400</xdr:colOff>
      <xdr:row>74</xdr:row>
      <xdr:rowOff>109855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276858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116857</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804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81280</xdr:rowOff>
    </xdr:from>
    <xdr:to>
      <xdr:col>19</xdr:col>
      <xdr:colOff>187325</xdr:colOff>
      <xdr:row>74</xdr:row>
      <xdr:rowOff>96520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2768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123825</xdr:rowOff>
    </xdr:from>
    <xdr:to>
      <xdr:col>20</xdr:col>
      <xdr:colOff>38100</xdr:colOff>
      <xdr:row>75</xdr:row>
      <xdr:rowOff>53975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38752</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897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94615</xdr:rowOff>
    </xdr:from>
    <xdr:to>
      <xdr:col>15</xdr:col>
      <xdr:colOff>98425</xdr:colOff>
      <xdr:row>74</xdr:row>
      <xdr:rowOff>96520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278191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135255</xdr:rowOff>
    </xdr:from>
    <xdr:to>
      <xdr:col>15</xdr:col>
      <xdr:colOff>149225</xdr:colOff>
      <xdr:row>75</xdr:row>
      <xdr:rowOff>65405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50182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90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94615</xdr:rowOff>
    </xdr:from>
    <xdr:to>
      <xdr:col>11</xdr:col>
      <xdr:colOff>9525</xdr:colOff>
      <xdr:row>74</xdr:row>
      <xdr:rowOff>111760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278191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118110</xdr:rowOff>
    </xdr:from>
    <xdr:to>
      <xdr:col>11</xdr:col>
      <xdr:colOff>60325</xdr:colOff>
      <xdr:row>75</xdr:row>
      <xdr:rowOff>48260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0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33037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89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120015</xdr:rowOff>
    </xdr:from>
    <xdr:to>
      <xdr:col>6</xdr:col>
      <xdr:colOff>171450</xdr:colOff>
      <xdr:row>75</xdr:row>
      <xdr:rowOff>50165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0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34942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89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59055</xdr:rowOff>
    </xdr:from>
    <xdr:to>
      <xdr:col>24</xdr:col>
      <xdr:colOff>76200</xdr:colOff>
      <xdr:row>74</xdr:row>
      <xdr:rowOff>160655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74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139082</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65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30480</xdr:rowOff>
    </xdr:from>
    <xdr:to>
      <xdr:col>20</xdr:col>
      <xdr:colOff>38100</xdr:colOff>
      <xdr:row>74</xdr:row>
      <xdr:rowOff>132080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142257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48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45720</xdr:rowOff>
    </xdr:from>
    <xdr:to>
      <xdr:col>15</xdr:col>
      <xdr:colOff>149225</xdr:colOff>
      <xdr:row>74</xdr:row>
      <xdr:rowOff>147320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157497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50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43815</xdr:rowOff>
    </xdr:from>
    <xdr:to>
      <xdr:col>11</xdr:col>
      <xdr:colOff>60325</xdr:colOff>
      <xdr:row>74</xdr:row>
      <xdr:rowOff>145415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73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155592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49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60960</xdr:rowOff>
    </xdr:from>
    <xdr:to>
      <xdr:col>6</xdr:col>
      <xdr:colOff>171450</xdr:colOff>
      <xdr:row>74</xdr:row>
      <xdr:rowOff>162560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1287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経常収支比率に占める公債費以外の経費は，人件費及び物件費が高い割合を占めており，類似団体平均と比較して</a:t>
          </a:r>
          <a:r>
            <a:rPr kumimoji="1" lang="en-US" altLang="ja-JP" sz="1300">
              <a:latin typeface="ＭＳ ゴシック" panose="020B0609070205080204" pitchFamily="49" charset="-128"/>
              <a:ea typeface="ＭＳ ゴシック" panose="020B0609070205080204" pitchFamily="49" charset="-128"/>
            </a:rPr>
            <a:t>8.9</a:t>
          </a:r>
          <a:r>
            <a:rPr kumimoji="1" lang="ja-JP" altLang="en-US" sz="1300">
              <a:latin typeface="ＭＳ ゴシック" panose="020B0609070205080204" pitchFamily="49" charset="-128"/>
              <a:ea typeface="ＭＳ ゴシック" panose="020B0609070205080204" pitchFamily="49" charset="-128"/>
            </a:rPr>
            <a:t>ポイント上回っている。引き続き，適正な定員管理の継続，週休日の振替制度の活用，会計年度任用職員は最低限の人数・勤務時間・勤務日数とするなど，人件費の抑制に努める。また，公共施設等再配置計画に基づき，廃止・解体を進め，施設維持管理に係る経費の抑制に努める。</a:t>
          </a:r>
          <a:endParaRPr kumimoji="1" lang="en-US" altLang="ja-JP" sz="13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97282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6225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69359</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1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97282</xdr:rowOff>
    </xdr:from>
    <xdr:to>
      <xdr:col>82</xdr:col>
      <xdr:colOff>196850</xdr:colOff>
      <xdr:row>79</xdr:row>
      <xdr:rowOff>97282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64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17272</xdr:rowOff>
    </xdr:from>
    <xdr:to>
      <xdr:col>82</xdr:col>
      <xdr:colOff>107950</xdr:colOff>
      <xdr:row>79</xdr:row>
      <xdr:rowOff>28702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047472"/>
          <a:ext cx="838200" cy="52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101871</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6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17272</xdr:rowOff>
    </xdr:from>
    <xdr:to>
      <xdr:col>78</xdr:col>
      <xdr:colOff>69850</xdr:colOff>
      <xdr:row>78</xdr:row>
      <xdr:rowOff>58420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047472"/>
          <a:ext cx="889000" cy="38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161289</xdr:rowOff>
    </xdr:from>
    <xdr:to>
      <xdr:col>73</xdr:col>
      <xdr:colOff>180975</xdr:colOff>
      <xdr:row>78</xdr:row>
      <xdr:rowOff>58420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3629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57675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161289</xdr:rowOff>
    </xdr:from>
    <xdr:to>
      <xdr:col>69</xdr:col>
      <xdr:colOff>92075</xdr:colOff>
      <xdr:row>78</xdr:row>
      <xdr:rowOff>12700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3629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763</xdr:rowOff>
    </xdr:from>
    <xdr:to>
      <xdr:col>69</xdr:col>
      <xdr:colOff>142875</xdr:colOff>
      <xdr:row>77</xdr:row>
      <xdr:rowOff>102363</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112540</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140208</xdr:rowOff>
    </xdr:from>
    <xdr:to>
      <xdr:col>65</xdr:col>
      <xdr:colOff>53975</xdr:colOff>
      <xdr:row>77</xdr:row>
      <xdr:rowOff>70358</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80535</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149352</xdr:rowOff>
    </xdr:from>
    <xdr:to>
      <xdr:col>82</xdr:col>
      <xdr:colOff>158750</xdr:colOff>
      <xdr:row>79</xdr:row>
      <xdr:rowOff>79502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57929</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431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137922</xdr:rowOff>
    </xdr:from>
    <xdr:to>
      <xdr:col>78</xdr:col>
      <xdr:colOff>120650</xdr:colOff>
      <xdr:row>76</xdr:row>
      <xdr:rowOff>68072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52849</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083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7620</xdr:rowOff>
    </xdr:from>
    <xdr:to>
      <xdr:col>74</xdr:col>
      <xdr:colOff>31750</xdr:colOff>
      <xdr:row>78</xdr:row>
      <xdr:rowOff>109220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93997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110489</xdr:rowOff>
    </xdr:from>
    <xdr:to>
      <xdr:col>69</xdr:col>
      <xdr:colOff>142875</xdr:colOff>
      <xdr:row>78</xdr:row>
      <xdr:rowOff>40639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25416</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48277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茨城県常陸太田市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80736</xdr:rowOff>
    </xdr:from>
    <xdr:to>
      <xdr:col>29</xdr:col>
      <xdr:colOff>127000</xdr:colOff>
      <xdr:row>20</xdr:row>
      <xdr:rowOff>49711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5761"/>
          <a:ext cx="0" cy="13405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21788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9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49711</xdr:rowOff>
    </xdr:from>
    <xdr:to>
      <xdr:col>30</xdr:col>
      <xdr:colOff>25400</xdr:colOff>
      <xdr:row>20</xdr:row>
      <xdr:rowOff>49711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26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167113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80736</xdr:rowOff>
    </xdr:from>
    <xdr:to>
      <xdr:col>30</xdr:col>
      <xdr:colOff>25400</xdr:colOff>
      <xdr:row>12</xdr:row>
      <xdr:rowOff>80736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5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13843</xdr:rowOff>
    </xdr:from>
    <xdr:to>
      <xdr:col>29</xdr:col>
      <xdr:colOff>127000</xdr:colOff>
      <xdr:row>18</xdr:row>
      <xdr:rowOff>42603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47568"/>
          <a:ext cx="647700" cy="287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9560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00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164483</xdr:rowOff>
    </xdr:from>
    <xdr:to>
      <xdr:col>29</xdr:col>
      <xdr:colOff>177800</xdr:colOff>
      <xdr:row>17</xdr:row>
      <xdr:rowOff>94633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42603</xdr:rowOff>
    </xdr:from>
    <xdr:to>
      <xdr:col>26</xdr:col>
      <xdr:colOff>50800</xdr:colOff>
      <xdr:row>18</xdr:row>
      <xdr:rowOff>73159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76328"/>
          <a:ext cx="698500" cy="30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4692</xdr:rowOff>
    </xdr:from>
    <xdr:to>
      <xdr:col>26</xdr:col>
      <xdr:colOff>101600</xdr:colOff>
      <xdr:row>17</xdr:row>
      <xdr:rowOff>106292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116469</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35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72887</xdr:rowOff>
    </xdr:from>
    <xdr:to>
      <xdr:col>22</xdr:col>
      <xdr:colOff>114300</xdr:colOff>
      <xdr:row>18</xdr:row>
      <xdr:rowOff>73159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206612"/>
          <a:ext cx="698500" cy="2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49933</xdr:rowOff>
    </xdr:from>
    <xdr:to>
      <xdr:col>22</xdr:col>
      <xdr:colOff>165100</xdr:colOff>
      <xdr:row>17</xdr:row>
      <xdr:rowOff>151533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161710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8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72887</xdr:rowOff>
    </xdr:from>
    <xdr:to>
      <xdr:col>18</xdr:col>
      <xdr:colOff>177800</xdr:colOff>
      <xdr:row>18</xdr:row>
      <xdr:rowOff>93657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06612"/>
          <a:ext cx="698500" cy="207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164799</xdr:rowOff>
    </xdr:from>
    <xdr:to>
      <xdr:col>19</xdr:col>
      <xdr:colOff>38100</xdr:colOff>
      <xdr:row>19</xdr:row>
      <xdr:rowOff>94949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298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79726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38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5715</xdr:rowOff>
    </xdr:from>
    <xdr:to>
      <xdr:col>15</xdr:col>
      <xdr:colOff>101600</xdr:colOff>
      <xdr:row>19</xdr:row>
      <xdr:rowOff>107315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3108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92092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397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134493</xdr:rowOff>
    </xdr:from>
    <xdr:to>
      <xdr:col>29</xdr:col>
      <xdr:colOff>177800</xdr:colOff>
      <xdr:row>18</xdr:row>
      <xdr:rowOff>64643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96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106570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6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163253</xdr:rowOff>
    </xdr:from>
    <xdr:to>
      <xdr:col>26</xdr:col>
      <xdr:colOff>101600</xdr:colOff>
      <xdr:row>18</xdr:row>
      <xdr:rowOff>93403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25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78180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11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22359</xdr:rowOff>
    </xdr:from>
    <xdr:to>
      <xdr:col>22</xdr:col>
      <xdr:colOff>165100</xdr:colOff>
      <xdr:row>18</xdr:row>
      <xdr:rowOff>123959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56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108736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4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22087</xdr:rowOff>
    </xdr:from>
    <xdr:to>
      <xdr:col>19</xdr:col>
      <xdr:colOff>38100</xdr:colOff>
      <xdr:row>18</xdr:row>
      <xdr:rowOff>123687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55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133864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92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42857</xdr:rowOff>
    </xdr:from>
    <xdr:to>
      <xdr:col>15</xdr:col>
      <xdr:colOff>101600</xdr:colOff>
      <xdr:row>18</xdr:row>
      <xdr:rowOff>144457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76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154634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945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25791</xdr:rowOff>
    </xdr:from>
    <xdr:to>
      <xdr:col>29</xdr:col>
      <xdr:colOff>127000</xdr:colOff>
      <xdr:row>38</xdr:row>
      <xdr:rowOff>146271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5950341"/>
          <a:ext cx="0" cy="16635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118348</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8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146271</xdr:rowOff>
    </xdr:from>
    <xdr:to>
      <xdr:col>30</xdr:col>
      <xdr:colOff>25400</xdr:colOff>
      <xdr:row>38</xdr:row>
      <xdr:rowOff>146271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13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283618</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69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25791</xdr:rowOff>
    </xdr:from>
    <xdr:to>
      <xdr:col>30</xdr:col>
      <xdr:colOff>25400</xdr:colOff>
      <xdr:row>33</xdr:row>
      <xdr:rowOff>25791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5950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42319</xdr:rowOff>
    </xdr:from>
    <xdr:to>
      <xdr:col>29</xdr:col>
      <xdr:colOff>127000</xdr:colOff>
      <xdr:row>38</xdr:row>
      <xdr:rowOff>49352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509919"/>
          <a:ext cx="647700" cy="7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119919</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244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274842</xdr:rowOff>
    </xdr:from>
    <xdr:to>
      <xdr:col>29</xdr:col>
      <xdr:colOff>177800</xdr:colOff>
      <xdr:row>38</xdr:row>
      <xdr:rowOff>33542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399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49352</xdr:rowOff>
    </xdr:from>
    <xdr:to>
      <xdr:col>26</xdr:col>
      <xdr:colOff>50800</xdr:colOff>
      <xdr:row>38</xdr:row>
      <xdr:rowOff>58401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516952"/>
          <a:ext cx="698500" cy="90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278923</xdr:rowOff>
    </xdr:from>
    <xdr:to>
      <xdr:col>26</xdr:col>
      <xdr:colOff>101600</xdr:colOff>
      <xdr:row>38</xdr:row>
      <xdr:rowOff>37623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47800</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72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58401</xdr:rowOff>
    </xdr:from>
    <xdr:to>
      <xdr:col>22</xdr:col>
      <xdr:colOff>114300</xdr:colOff>
      <xdr:row>38</xdr:row>
      <xdr:rowOff>66669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526001"/>
          <a:ext cx="698500" cy="8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285533</xdr:rowOff>
    </xdr:from>
    <xdr:to>
      <xdr:col>22</xdr:col>
      <xdr:colOff>165100</xdr:colOff>
      <xdr:row>38</xdr:row>
      <xdr:rowOff>44233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54410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79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66669</xdr:rowOff>
    </xdr:from>
    <xdr:to>
      <xdr:col>18</xdr:col>
      <xdr:colOff>177800</xdr:colOff>
      <xdr:row>38</xdr:row>
      <xdr:rowOff>75995</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534269"/>
          <a:ext cx="698500" cy="9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313674</xdr:rowOff>
    </xdr:from>
    <xdr:to>
      <xdr:col>19</xdr:col>
      <xdr:colOff>38100</xdr:colOff>
      <xdr:row>38</xdr:row>
      <xdr:rowOff>72374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4383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82551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207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315335</xdr:rowOff>
    </xdr:from>
    <xdr:to>
      <xdr:col>15</xdr:col>
      <xdr:colOff>101600</xdr:colOff>
      <xdr:row>38</xdr:row>
      <xdr:rowOff>74035</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4400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84212</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20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334419</xdr:rowOff>
    </xdr:from>
    <xdr:to>
      <xdr:col>29</xdr:col>
      <xdr:colOff>177800</xdr:colOff>
      <xdr:row>38</xdr:row>
      <xdr:rowOff>93119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459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242996</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367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341452</xdr:rowOff>
    </xdr:from>
    <xdr:to>
      <xdr:col>26</xdr:col>
      <xdr:colOff>101600</xdr:colOff>
      <xdr:row>38</xdr:row>
      <xdr:rowOff>100152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466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84929</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552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7601</xdr:rowOff>
    </xdr:from>
    <xdr:to>
      <xdr:col>22</xdr:col>
      <xdr:colOff>165100</xdr:colOff>
      <xdr:row>38</xdr:row>
      <xdr:rowOff>109201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475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93978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561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15869</xdr:rowOff>
    </xdr:from>
    <xdr:to>
      <xdr:col>19</xdr:col>
      <xdr:colOff>38100</xdr:colOff>
      <xdr:row>38</xdr:row>
      <xdr:rowOff>117469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483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102246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569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25195</xdr:rowOff>
    </xdr:from>
    <xdr:to>
      <xdr:col>15</xdr:col>
      <xdr:colOff>101600</xdr:colOff>
      <xdr:row>38</xdr:row>
      <xdr:rowOff>126795</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492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111572</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579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茨城県常陸太田市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48,222
48,007
371.99
27,272,659
25,920,114
1,124,132
15,155,636
17,366,882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49619</xdr:rowOff>
    </xdr:from>
    <xdr:to>
      <xdr:col>24</xdr:col>
      <xdr:colOff>62865</xdr:colOff>
      <xdr:row>39</xdr:row>
      <xdr:rowOff>27140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64569"/>
          <a:ext cx="1270" cy="1349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30967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1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27140</xdr:rowOff>
    </xdr:from>
    <xdr:to>
      <xdr:col>24</xdr:col>
      <xdr:colOff>152400</xdr:colOff>
      <xdr:row>39</xdr:row>
      <xdr:rowOff>27140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1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167746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3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49619</xdr:rowOff>
    </xdr:from>
    <xdr:to>
      <xdr:col>24</xdr:col>
      <xdr:colOff>152400</xdr:colOff>
      <xdr:row>31</xdr:row>
      <xdr:rowOff>49619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6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9017</xdr:rowOff>
    </xdr:from>
    <xdr:to>
      <xdr:col>24</xdr:col>
      <xdr:colOff>63500</xdr:colOff>
      <xdr:row>36</xdr:row>
      <xdr:rowOff>44285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81217"/>
          <a:ext cx="838200" cy="3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126776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56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103899</xdr:rowOff>
    </xdr:from>
    <xdr:to>
      <xdr:col>24</xdr:col>
      <xdr:colOff>114300</xdr:colOff>
      <xdr:row>36</xdr:row>
      <xdr:rowOff>34049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0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44285</xdr:rowOff>
    </xdr:from>
    <xdr:to>
      <xdr:col>19</xdr:col>
      <xdr:colOff>177800</xdr:colOff>
      <xdr:row>36</xdr:row>
      <xdr:rowOff>78092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16485"/>
          <a:ext cx="889000" cy="3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112713</xdr:rowOff>
    </xdr:from>
    <xdr:to>
      <xdr:col>20</xdr:col>
      <xdr:colOff>38100</xdr:colOff>
      <xdr:row>36</xdr:row>
      <xdr:rowOff>42863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59390</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8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78092</xdr:rowOff>
    </xdr:from>
    <xdr:to>
      <xdr:col>15</xdr:col>
      <xdr:colOff>50800</xdr:colOff>
      <xdr:row>36</xdr:row>
      <xdr:rowOff>95021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50292"/>
          <a:ext cx="889000" cy="1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169202</xdr:rowOff>
    </xdr:from>
    <xdr:to>
      <xdr:col>15</xdr:col>
      <xdr:colOff>101600</xdr:colOff>
      <xdr:row>36</xdr:row>
      <xdr:rowOff>99352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115879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945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95021</xdr:rowOff>
    </xdr:from>
    <xdr:to>
      <xdr:col>10</xdr:col>
      <xdr:colOff>114300</xdr:colOff>
      <xdr:row>36</xdr:row>
      <xdr:rowOff>128054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67221"/>
          <a:ext cx="889000" cy="3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169964</xdr:rowOff>
    </xdr:from>
    <xdr:to>
      <xdr:col>10</xdr:col>
      <xdr:colOff>165100</xdr:colOff>
      <xdr:row>38</xdr:row>
      <xdr:rowOff>100114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51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91241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60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1880</xdr:rowOff>
    </xdr:from>
    <xdr:to>
      <xdr:col>6</xdr:col>
      <xdr:colOff>38100</xdr:colOff>
      <xdr:row>38</xdr:row>
      <xdr:rowOff>103480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5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94607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60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129667</xdr:rowOff>
    </xdr:from>
    <xdr:to>
      <xdr:col>24</xdr:col>
      <xdr:colOff>114300</xdr:colOff>
      <xdr:row>36</xdr:row>
      <xdr:rowOff>59817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3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108094</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0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164935</xdr:rowOff>
    </xdr:from>
    <xdr:to>
      <xdr:col>20</xdr:col>
      <xdr:colOff>38100</xdr:colOff>
      <xdr:row>36</xdr:row>
      <xdr:rowOff>95085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6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86212</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258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27292</xdr:rowOff>
    </xdr:from>
    <xdr:to>
      <xdr:col>15</xdr:col>
      <xdr:colOff>101600</xdr:colOff>
      <xdr:row>36</xdr:row>
      <xdr:rowOff>128892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9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120019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29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44221</xdr:rowOff>
    </xdr:from>
    <xdr:to>
      <xdr:col>10</xdr:col>
      <xdr:colOff>165100</xdr:colOff>
      <xdr:row>36</xdr:row>
      <xdr:rowOff>145821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1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162348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99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77254</xdr:rowOff>
    </xdr:from>
    <xdr:to>
      <xdr:col>6</xdr:col>
      <xdr:colOff>38100</xdr:colOff>
      <xdr:row>37</xdr:row>
      <xdr:rowOff>7404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4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23931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2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42432</xdr:rowOff>
    </xdr:from>
    <xdr:to>
      <xdr:col>24</xdr:col>
      <xdr:colOff>62865</xdr:colOff>
      <xdr:row>58</xdr:row>
      <xdr:rowOff>118385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86382"/>
          <a:ext cx="1270" cy="12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122212</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6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118385</xdr:rowOff>
    </xdr:from>
    <xdr:to>
      <xdr:col>24</xdr:col>
      <xdr:colOff>152400</xdr:colOff>
      <xdr:row>58</xdr:row>
      <xdr:rowOff>118385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6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160559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6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42432</xdr:rowOff>
    </xdr:from>
    <xdr:to>
      <xdr:col>24</xdr:col>
      <xdr:colOff>152400</xdr:colOff>
      <xdr:row>51</xdr:row>
      <xdr:rowOff>42432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8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56002</xdr:rowOff>
    </xdr:from>
    <xdr:to>
      <xdr:col>24</xdr:col>
      <xdr:colOff>63500</xdr:colOff>
      <xdr:row>58</xdr:row>
      <xdr:rowOff>69754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10000102"/>
          <a:ext cx="838200" cy="1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163761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764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140884</xdr:rowOff>
    </xdr:from>
    <xdr:to>
      <xdr:col>24</xdr:col>
      <xdr:colOff>114300</xdr:colOff>
      <xdr:row>58</xdr:row>
      <xdr:rowOff>71034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69754</xdr:rowOff>
    </xdr:from>
    <xdr:to>
      <xdr:col>19</xdr:col>
      <xdr:colOff>177800</xdr:colOff>
      <xdr:row>58</xdr:row>
      <xdr:rowOff>86579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10013854"/>
          <a:ext cx="889000" cy="1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151940</xdr:rowOff>
    </xdr:from>
    <xdr:to>
      <xdr:col>20</xdr:col>
      <xdr:colOff>38100</xdr:colOff>
      <xdr:row>58</xdr:row>
      <xdr:rowOff>82090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98617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76785</xdr:rowOff>
    </xdr:from>
    <xdr:to>
      <xdr:col>15</xdr:col>
      <xdr:colOff>50800</xdr:colOff>
      <xdr:row>58</xdr:row>
      <xdr:rowOff>86579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10020885"/>
          <a:ext cx="889000" cy="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163686</xdr:rowOff>
    </xdr:from>
    <xdr:to>
      <xdr:col>15</xdr:col>
      <xdr:colOff>101600</xdr:colOff>
      <xdr:row>58</xdr:row>
      <xdr:rowOff>93836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110363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71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76785</xdr:rowOff>
    </xdr:from>
    <xdr:to>
      <xdr:col>10</xdr:col>
      <xdr:colOff>114300</xdr:colOff>
      <xdr:row>58</xdr:row>
      <xdr:rowOff>94073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10020885"/>
          <a:ext cx="889000" cy="1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34589</xdr:rowOff>
    </xdr:from>
    <xdr:to>
      <xdr:col>10</xdr:col>
      <xdr:colOff>165100</xdr:colOff>
      <xdr:row>58</xdr:row>
      <xdr:rowOff>136189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97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127316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10071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43269</xdr:rowOff>
    </xdr:from>
    <xdr:to>
      <xdr:col>6</xdr:col>
      <xdr:colOff>38100</xdr:colOff>
      <xdr:row>58</xdr:row>
      <xdr:rowOff>144869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98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161396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76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5202</xdr:rowOff>
    </xdr:from>
    <xdr:to>
      <xdr:col>24</xdr:col>
      <xdr:colOff>114300</xdr:colOff>
      <xdr:row>58</xdr:row>
      <xdr:rowOff>106802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94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119311</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9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18954</xdr:rowOff>
    </xdr:from>
    <xdr:to>
      <xdr:col>20</xdr:col>
      <xdr:colOff>38100</xdr:colOff>
      <xdr:row>58</xdr:row>
      <xdr:rowOff>120554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6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111681</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1005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35779</xdr:rowOff>
    </xdr:from>
    <xdr:to>
      <xdr:col>15</xdr:col>
      <xdr:colOff>101600</xdr:colOff>
      <xdr:row>58</xdr:row>
      <xdr:rowOff>137379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7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128506</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07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25985</xdr:rowOff>
    </xdr:from>
    <xdr:to>
      <xdr:col>10</xdr:col>
      <xdr:colOff>165100</xdr:colOff>
      <xdr:row>58</xdr:row>
      <xdr:rowOff>127585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7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144112</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74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43273</xdr:rowOff>
    </xdr:from>
    <xdr:to>
      <xdr:col>6</xdr:col>
      <xdr:colOff>38100</xdr:colOff>
      <xdr:row>58</xdr:row>
      <xdr:rowOff>144873</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8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136000</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080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40667</xdr:rowOff>
    </xdr:from>
    <xdr:to>
      <xdr:col>24</xdr:col>
      <xdr:colOff>62865</xdr:colOff>
      <xdr:row>79</xdr:row>
      <xdr:rowOff>89376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13617"/>
          <a:ext cx="1270" cy="142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93203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37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89376</xdr:rowOff>
    </xdr:from>
    <xdr:to>
      <xdr:col>24</xdr:col>
      <xdr:colOff>152400</xdr:colOff>
      <xdr:row>79</xdr:row>
      <xdr:rowOff>89376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33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158794</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40667</xdr:rowOff>
    </xdr:from>
    <xdr:to>
      <xdr:col>24</xdr:col>
      <xdr:colOff>152400</xdr:colOff>
      <xdr:row>71</xdr:row>
      <xdr:rowOff>40667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146459</xdr:rowOff>
    </xdr:from>
    <xdr:to>
      <xdr:col>24</xdr:col>
      <xdr:colOff>63500</xdr:colOff>
      <xdr:row>78</xdr:row>
      <xdr:rowOff>17416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348109"/>
          <a:ext cx="838200" cy="4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22310</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395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43883</xdr:rowOff>
    </xdr:from>
    <xdr:to>
      <xdr:col>24</xdr:col>
      <xdr:colOff>114300</xdr:colOff>
      <xdr:row>78</xdr:row>
      <xdr:rowOff>145483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41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17416</xdr:rowOff>
    </xdr:from>
    <xdr:to>
      <xdr:col>19</xdr:col>
      <xdr:colOff>177800</xdr:colOff>
      <xdr:row>78</xdr:row>
      <xdr:rowOff>20388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390516"/>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41481</xdr:rowOff>
    </xdr:from>
    <xdr:to>
      <xdr:col>20</xdr:col>
      <xdr:colOff>38100</xdr:colOff>
      <xdr:row>78</xdr:row>
      <xdr:rowOff>143081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134208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50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20388</xdr:rowOff>
    </xdr:from>
    <xdr:to>
      <xdr:col>15</xdr:col>
      <xdr:colOff>50800</xdr:colOff>
      <xdr:row>78</xdr:row>
      <xdr:rowOff>80052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393488"/>
          <a:ext cx="889000" cy="5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64619</xdr:rowOff>
    </xdr:from>
    <xdr:to>
      <xdr:col>15</xdr:col>
      <xdr:colOff>101600</xdr:colOff>
      <xdr:row>78</xdr:row>
      <xdr:rowOff>166219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157346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53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80052</xdr:rowOff>
    </xdr:from>
    <xdr:to>
      <xdr:col>10</xdr:col>
      <xdr:colOff>114300</xdr:colOff>
      <xdr:row>78</xdr:row>
      <xdr:rowOff>129299</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453152"/>
          <a:ext cx="889000" cy="49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121492</xdr:rowOff>
    </xdr:from>
    <xdr:to>
      <xdr:col>10</xdr:col>
      <xdr:colOff>165100</xdr:colOff>
      <xdr:row>79</xdr:row>
      <xdr:rowOff>51642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49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42769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587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105490</xdr:rowOff>
    </xdr:from>
    <xdr:to>
      <xdr:col>6</xdr:col>
      <xdr:colOff>38100</xdr:colOff>
      <xdr:row>79</xdr:row>
      <xdr:rowOff>35640</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7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26767</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57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95659</xdr:rowOff>
    </xdr:from>
    <xdr:to>
      <xdr:col>24</xdr:col>
      <xdr:colOff>114300</xdr:colOff>
      <xdr:row>78</xdr:row>
      <xdr:rowOff>25809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29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118536</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14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138066</xdr:rowOff>
    </xdr:from>
    <xdr:to>
      <xdr:col>20</xdr:col>
      <xdr:colOff>38100</xdr:colOff>
      <xdr:row>78</xdr:row>
      <xdr:rowOff>68216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33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84743</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311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141038</xdr:rowOff>
    </xdr:from>
    <xdr:to>
      <xdr:col>15</xdr:col>
      <xdr:colOff>101600</xdr:colOff>
      <xdr:row>78</xdr:row>
      <xdr:rowOff>71188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34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87715</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41111" y="13117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29252</xdr:rowOff>
    </xdr:from>
    <xdr:to>
      <xdr:col>10</xdr:col>
      <xdr:colOff>165100</xdr:colOff>
      <xdr:row>78</xdr:row>
      <xdr:rowOff>130852</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0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147379</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52111" y="1317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78499</xdr:rowOff>
    </xdr:from>
    <xdr:to>
      <xdr:col>6</xdr:col>
      <xdr:colOff>38100</xdr:colOff>
      <xdr:row>79</xdr:row>
      <xdr:rowOff>8649</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5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25176</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22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134617</xdr:rowOff>
    </xdr:from>
    <xdr:to>
      <xdr:col>24</xdr:col>
      <xdr:colOff>62865</xdr:colOff>
      <xdr:row>99</xdr:row>
      <xdr:rowOff>9365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393667"/>
          <a:ext cx="1270" cy="1589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13192</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8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9365</xdr:rowOff>
    </xdr:from>
    <xdr:to>
      <xdr:col>24</xdr:col>
      <xdr:colOff>152400</xdr:colOff>
      <xdr:row>99</xdr:row>
      <xdr:rowOff>9365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8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81294</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16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134617</xdr:rowOff>
    </xdr:from>
    <xdr:to>
      <xdr:col>24</xdr:col>
      <xdr:colOff>152400</xdr:colOff>
      <xdr:row>89</xdr:row>
      <xdr:rowOff>134617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39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59288</xdr:rowOff>
    </xdr:from>
    <xdr:to>
      <xdr:col>24</xdr:col>
      <xdr:colOff>63500</xdr:colOff>
      <xdr:row>97</xdr:row>
      <xdr:rowOff>163495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689938"/>
          <a:ext cx="838200" cy="10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154960</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271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132083</xdr:rowOff>
    </xdr:from>
    <xdr:to>
      <xdr:col>24</xdr:col>
      <xdr:colOff>114300</xdr:colOff>
      <xdr:row>96</xdr:row>
      <xdr:rowOff>62233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1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59288</xdr:rowOff>
    </xdr:from>
    <xdr:to>
      <xdr:col>19</xdr:col>
      <xdr:colOff>177800</xdr:colOff>
      <xdr:row>98</xdr:row>
      <xdr:rowOff>115697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689938"/>
          <a:ext cx="889000" cy="227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17881</xdr:rowOff>
    </xdr:from>
    <xdr:to>
      <xdr:col>20</xdr:col>
      <xdr:colOff>38100</xdr:colOff>
      <xdr:row>95</xdr:row>
      <xdr:rowOff>119481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3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136008</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08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115697</xdr:rowOff>
    </xdr:from>
    <xdr:to>
      <xdr:col>15</xdr:col>
      <xdr:colOff>50800</xdr:colOff>
      <xdr:row>99</xdr:row>
      <xdr:rowOff>12762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917797"/>
          <a:ext cx="889000" cy="6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100079</xdr:rowOff>
    </xdr:from>
    <xdr:to>
      <xdr:col>15</xdr:col>
      <xdr:colOff>101600</xdr:colOff>
      <xdr:row>97</xdr:row>
      <xdr:rowOff>30229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55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46756</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08795" y="16334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12762</xdr:rowOff>
    </xdr:from>
    <xdr:to>
      <xdr:col>10</xdr:col>
      <xdr:colOff>114300</xdr:colOff>
      <xdr:row>99</xdr:row>
      <xdr:rowOff>42490</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986312"/>
          <a:ext cx="889000" cy="2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119543</xdr:rowOff>
    </xdr:from>
    <xdr:to>
      <xdr:col>10</xdr:col>
      <xdr:colOff>165100</xdr:colOff>
      <xdr:row>97</xdr:row>
      <xdr:rowOff>49693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66220</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19795" y="16353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162913</xdr:rowOff>
    </xdr:from>
    <xdr:to>
      <xdr:col>6</xdr:col>
      <xdr:colOff>38100</xdr:colOff>
      <xdr:row>97</xdr:row>
      <xdr:rowOff>93063</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62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109590</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39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112695</xdr:rowOff>
    </xdr:from>
    <xdr:to>
      <xdr:col>24</xdr:col>
      <xdr:colOff>114300</xdr:colOff>
      <xdr:row>98</xdr:row>
      <xdr:rowOff>42845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7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91122</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72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8488</xdr:rowOff>
    </xdr:from>
    <xdr:to>
      <xdr:col>20</xdr:col>
      <xdr:colOff>38100</xdr:colOff>
      <xdr:row>97</xdr:row>
      <xdr:rowOff>110088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63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101215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7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64897</xdr:rowOff>
    </xdr:from>
    <xdr:to>
      <xdr:col>15</xdr:col>
      <xdr:colOff>101600</xdr:colOff>
      <xdr:row>98</xdr:row>
      <xdr:rowOff>166497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86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157624</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95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133412</xdr:rowOff>
    </xdr:from>
    <xdr:to>
      <xdr:col>10</xdr:col>
      <xdr:colOff>165100</xdr:colOff>
      <xdr:row>99</xdr:row>
      <xdr:rowOff>63562</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93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54689</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702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163140</xdr:rowOff>
    </xdr:from>
    <xdr:to>
      <xdr:col>6</xdr:col>
      <xdr:colOff>38100</xdr:colOff>
      <xdr:row>99</xdr:row>
      <xdr:rowOff>93290</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9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84417</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705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142920</xdr:rowOff>
    </xdr:from>
    <xdr:to>
      <xdr:col>54</xdr:col>
      <xdr:colOff>189865</xdr:colOff>
      <xdr:row>38</xdr:row>
      <xdr:rowOff>168781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286420"/>
          <a:ext cx="1270" cy="1397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1158</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168781</xdr:rowOff>
    </xdr:from>
    <xdr:to>
      <xdr:col>55</xdr:col>
      <xdr:colOff>88900</xdr:colOff>
      <xdr:row>38</xdr:row>
      <xdr:rowOff>168781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8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89597</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06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142920</xdr:rowOff>
    </xdr:from>
    <xdr:to>
      <xdr:col>55</xdr:col>
      <xdr:colOff>88900</xdr:colOff>
      <xdr:row>30</xdr:row>
      <xdr:rowOff>142920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28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74605</xdr:rowOff>
    </xdr:from>
    <xdr:to>
      <xdr:col>55</xdr:col>
      <xdr:colOff>0</xdr:colOff>
      <xdr:row>38</xdr:row>
      <xdr:rowOff>98840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589705"/>
          <a:ext cx="838200" cy="24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73699</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2458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50822</xdr:rowOff>
    </xdr:from>
    <xdr:to>
      <xdr:col>55</xdr:col>
      <xdr:colOff>50800</xdr:colOff>
      <xdr:row>37</xdr:row>
      <xdr:rowOff>152422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9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88229</xdr:rowOff>
    </xdr:from>
    <xdr:to>
      <xdr:col>50</xdr:col>
      <xdr:colOff>114300</xdr:colOff>
      <xdr:row>38</xdr:row>
      <xdr:rowOff>98840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6260429"/>
          <a:ext cx="889000" cy="35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60276</xdr:rowOff>
    </xdr:from>
    <xdr:to>
      <xdr:col>50</xdr:col>
      <xdr:colOff>165100</xdr:colOff>
      <xdr:row>37</xdr:row>
      <xdr:rowOff>161876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6953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179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88229</xdr:rowOff>
    </xdr:from>
    <xdr:to>
      <xdr:col>45</xdr:col>
      <xdr:colOff>177800</xdr:colOff>
      <xdr:row>38</xdr:row>
      <xdr:rowOff>93088</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260429"/>
          <a:ext cx="889000" cy="34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80357</xdr:rowOff>
    </xdr:from>
    <xdr:to>
      <xdr:col>46</xdr:col>
      <xdr:colOff>38100</xdr:colOff>
      <xdr:row>36</xdr:row>
      <xdr:rowOff>10507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27034</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585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93088</xdr:rowOff>
    </xdr:from>
    <xdr:to>
      <xdr:col>41</xdr:col>
      <xdr:colOff>50800</xdr:colOff>
      <xdr:row>38</xdr:row>
      <xdr:rowOff>169872</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608188"/>
          <a:ext cx="889000" cy="7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41256</xdr:rowOff>
    </xdr:from>
    <xdr:to>
      <xdr:col>41</xdr:col>
      <xdr:colOff>101600</xdr:colOff>
      <xdr:row>38</xdr:row>
      <xdr:rowOff>142856</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556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159383</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33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53630</xdr:rowOff>
    </xdr:from>
    <xdr:to>
      <xdr:col>36</xdr:col>
      <xdr:colOff>165100</xdr:colOff>
      <xdr:row>38</xdr:row>
      <xdr:rowOff>155230</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6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307</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34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23805</xdr:rowOff>
    </xdr:from>
    <xdr:to>
      <xdr:col>55</xdr:col>
      <xdr:colOff>50800</xdr:colOff>
      <xdr:row>38</xdr:row>
      <xdr:rowOff>125405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53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110181</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45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48040</xdr:rowOff>
    </xdr:from>
    <xdr:to>
      <xdr:col>50</xdr:col>
      <xdr:colOff>165100</xdr:colOff>
      <xdr:row>38</xdr:row>
      <xdr:rowOff>149640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56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140767</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65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37429</xdr:rowOff>
    </xdr:from>
    <xdr:to>
      <xdr:col>46</xdr:col>
      <xdr:colOff>38100</xdr:colOff>
      <xdr:row>36</xdr:row>
      <xdr:rowOff>139029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20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130156</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6302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42288</xdr:rowOff>
    </xdr:from>
    <xdr:to>
      <xdr:col>41</xdr:col>
      <xdr:colOff>101600</xdr:colOff>
      <xdr:row>38</xdr:row>
      <xdr:rowOff>143888</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55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135015</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65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119072</xdr:rowOff>
    </xdr:from>
    <xdr:to>
      <xdr:col>36</xdr:col>
      <xdr:colOff>165100</xdr:colOff>
      <xdr:row>39</xdr:row>
      <xdr:rowOff>49222</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6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40349</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72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149922</xdr:rowOff>
    </xdr:from>
    <xdr:to>
      <xdr:col>54</xdr:col>
      <xdr:colOff>189865</xdr:colOff>
      <xdr:row>59</xdr:row>
      <xdr:rowOff>36680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722422"/>
          <a:ext cx="1270" cy="1429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40507</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36680</xdr:rowOff>
    </xdr:from>
    <xdr:to>
      <xdr:col>55</xdr:col>
      <xdr:colOff>88900</xdr:colOff>
      <xdr:row>59</xdr:row>
      <xdr:rowOff>36680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52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96599</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9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149922</xdr:rowOff>
    </xdr:from>
    <xdr:to>
      <xdr:col>55</xdr:col>
      <xdr:colOff>88900</xdr:colOff>
      <xdr:row>50</xdr:row>
      <xdr:rowOff>149922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72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63174</xdr:rowOff>
    </xdr:from>
    <xdr:to>
      <xdr:col>55</xdr:col>
      <xdr:colOff>0</xdr:colOff>
      <xdr:row>58</xdr:row>
      <xdr:rowOff>71103</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10007274"/>
          <a:ext cx="838200" cy="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133843</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735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110966</xdr:rowOff>
    </xdr:from>
    <xdr:to>
      <xdr:col>55</xdr:col>
      <xdr:colOff>50800</xdr:colOff>
      <xdr:row>58</xdr:row>
      <xdr:rowOff>41116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88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144778</xdr:rowOff>
    </xdr:from>
    <xdr:to>
      <xdr:col>50</xdr:col>
      <xdr:colOff>114300</xdr:colOff>
      <xdr:row>58</xdr:row>
      <xdr:rowOff>63174</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8750300" y="9917428"/>
          <a:ext cx="889000" cy="89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75938</xdr:rowOff>
    </xdr:from>
    <xdr:to>
      <xdr:col>50</xdr:col>
      <xdr:colOff>165100</xdr:colOff>
      <xdr:row>58</xdr:row>
      <xdr:rowOff>6088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22615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62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144778</xdr:rowOff>
    </xdr:from>
    <xdr:to>
      <xdr:col>45</xdr:col>
      <xdr:colOff>177800</xdr:colOff>
      <xdr:row>58</xdr:row>
      <xdr:rowOff>9052</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7861300" y="9917428"/>
          <a:ext cx="889000" cy="3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88469</xdr:rowOff>
    </xdr:from>
    <xdr:to>
      <xdr:col>46</xdr:col>
      <xdr:colOff>38100</xdr:colOff>
      <xdr:row>58</xdr:row>
      <xdr:rowOff>18619</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8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35146</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63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9052</xdr:rowOff>
    </xdr:from>
    <xdr:to>
      <xdr:col>41</xdr:col>
      <xdr:colOff>50800</xdr:colOff>
      <xdr:row>58</xdr:row>
      <xdr:rowOff>45314</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9953152"/>
          <a:ext cx="889000" cy="36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161837</xdr:rowOff>
    </xdr:from>
    <xdr:to>
      <xdr:col>41</xdr:col>
      <xdr:colOff>101600</xdr:colOff>
      <xdr:row>58</xdr:row>
      <xdr:rowOff>91987</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93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83114</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1002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165040</xdr:rowOff>
    </xdr:from>
    <xdr:to>
      <xdr:col>36</xdr:col>
      <xdr:colOff>165100</xdr:colOff>
      <xdr:row>58</xdr:row>
      <xdr:rowOff>95190</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93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111717</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71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20303</xdr:rowOff>
    </xdr:from>
    <xdr:to>
      <xdr:col>55</xdr:col>
      <xdr:colOff>50800</xdr:colOff>
      <xdr:row>58</xdr:row>
      <xdr:rowOff>121903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96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170180</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94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12374</xdr:rowOff>
    </xdr:from>
    <xdr:to>
      <xdr:col>50</xdr:col>
      <xdr:colOff>165100</xdr:colOff>
      <xdr:row>58</xdr:row>
      <xdr:rowOff>113974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95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105101</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1004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93978</xdr:rowOff>
    </xdr:from>
    <xdr:to>
      <xdr:col>46</xdr:col>
      <xdr:colOff>38100</xdr:colOff>
      <xdr:row>58</xdr:row>
      <xdr:rowOff>24128</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86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15255</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995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129702</xdr:rowOff>
    </xdr:from>
    <xdr:to>
      <xdr:col>41</xdr:col>
      <xdr:colOff>101600</xdr:colOff>
      <xdr:row>58</xdr:row>
      <xdr:rowOff>59852</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90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76379</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967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165964</xdr:rowOff>
    </xdr:from>
    <xdr:to>
      <xdr:col>36</xdr:col>
      <xdr:colOff>165100</xdr:colOff>
      <xdr:row>58</xdr:row>
      <xdr:rowOff>96114</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93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87241</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1003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89535</xdr:rowOff>
    </xdr:from>
    <xdr:to>
      <xdr:col>54</xdr:col>
      <xdr:colOff>189865</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91035"/>
          <a:ext cx="1270" cy="14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36212</xdr:rowOff>
    </xdr:from>
    <xdr:ext cx="599010"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86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89535</xdr:rowOff>
    </xdr:from>
    <xdr:to>
      <xdr:col>55</xdr:col>
      <xdr:colOff>88900</xdr:colOff>
      <xdr:row>70</xdr:row>
      <xdr:rowOff>89535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9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72606</xdr:rowOff>
    </xdr:from>
    <xdr:to>
      <xdr:col>55</xdr:col>
      <xdr:colOff>0</xdr:colOff>
      <xdr:row>76</xdr:row>
      <xdr:rowOff>74003</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3102806"/>
          <a:ext cx="8382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80039</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281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101612</xdr:rowOff>
    </xdr:from>
    <xdr:to>
      <xdr:col>55</xdr:col>
      <xdr:colOff>50800</xdr:colOff>
      <xdr:row>78</xdr:row>
      <xdr:rowOff>31762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72606</xdr:rowOff>
    </xdr:from>
    <xdr:to>
      <xdr:col>50</xdr:col>
      <xdr:colOff>114300</xdr:colOff>
      <xdr:row>76</xdr:row>
      <xdr:rowOff>109601</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8750300" y="13102806"/>
          <a:ext cx="889000" cy="3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23292</xdr:rowOff>
    </xdr:from>
    <xdr:to>
      <xdr:col>50</xdr:col>
      <xdr:colOff>165100</xdr:colOff>
      <xdr:row>77</xdr:row>
      <xdr:rowOff>124892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116019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31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109601</xdr:rowOff>
    </xdr:from>
    <xdr:to>
      <xdr:col>45</xdr:col>
      <xdr:colOff>177800</xdr:colOff>
      <xdr:row>77</xdr:row>
      <xdr:rowOff>17399</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7861300" y="13139801"/>
          <a:ext cx="889000" cy="7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168123</xdr:rowOff>
    </xdr:from>
    <xdr:to>
      <xdr:col>46</xdr:col>
      <xdr:colOff>38100</xdr:colOff>
      <xdr:row>77</xdr:row>
      <xdr:rowOff>98273</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89400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29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17399</xdr:rowOff>
    </xdr:from>
    <xdr:to>
      <xdr:col>41</xdr:col>
      <xdr:colOff>50800</xdr:colOff>
      <xdr:row>77</xdr:row>
      <xdr:rowOff>88900</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972300" y="13219049"/>
          <a:ext cx="889000" cy="7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121946</xdr:rowOff>
    </xdr:from>
    <xdr:to>
      <xdr:col>41</xdr:col>
      <xdr:colOff>101600</xdr:colOff>
      <xdr:row>78</xdr:row>
      <xdr:rowOff>52096</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43223</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41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76112</xdr:rowOff>
    </xdr:from>
    <xdr:to>
      <xdr:col>36</xdr:col>
      <xdr:colOff>165100</xdr:colOff>
      <xdr:row>78</xdr:row>
      <xdr:rowOff>6262</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168839</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37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23203</xdr:rowOff>
    </xdr:from>
    <xdr:to>
      <xdr:col>55</xdr:col>
      <xdr:colOff>50800</xdr:colOff>
      <xdr:row>76</xdr:row>
      <xdr:rowOff>124803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05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46080</xdr:rowOff>
    </xdr:from>
    <xdr:ext cx="534377"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290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21806</xdr:rowOff>
    </xdr:from>
    <xdr:to>
      <xdr:col>50</xdr:col>
      <xdr:colOff>165100</xdr:colOff>
      <xdr:row>76</xdr:row>
      <xdr:rowOff>123406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05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139933</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372111" y="12827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58801</xdr:rowOff>
    </xdr:from>
    <xdr:to>
      <xdr:col>46</xdr:col>
      <xdr:colOff>38100</xdr:colOff>
      <xdr:row>76</xdr:row>
      <xdr:rowOff>160401</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08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5478</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483111" y="1286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138049</xdr:rowOff>
    </xdr:from>
    <xdr:to>
      <xdr:col>41</xdr:col>
      <xdr:colOff>101600</xdr:colOff>
      <xdr:row>77</xdr:row>
      <xdr:rowOff>68199</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16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84726</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294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38100</xdr:rowOff>
    </xdr:from>
    <xdr:to>
      <xdr:col>36</xdr:col>
      <xdr:colOff>165100</xdr:colOff>
      <xdr:row>77</xdr:row>
      <xdr:rowOff>139700</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156227</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301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57548</xdr:rowOff>
    </xdr:from>
    <xdr:to>
      <xdr:col>54</xdr:col>
      <xdr:colOff>189865</xdr:colOff>
      <xdr:row>99</xdr:row>
      <xdr:rowOff>63195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659498"/>
          <a:ext cx="1270" cy="137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67022</xdr:rowOff>
    </xdr:from>
    <xdr:ext cx="534377"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70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63195</xdr:rowOff>
    </xdr:from>
    <xdr:to>
      <xdr:col>55</xdr:col>
      <xdr:colOff>88900</xdr:colOff>
      <xdr:row>99</xdr:row>
      <xdr:rowOff>63195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703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4225</xdr:rowOff>
    </xdr:from>
    <xdr:ext cx="599010"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43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57548</xdr:rowOff>
    </xdr:from>
    <xdr:to>
      <xdr:col>55</xdr:col>
      <xdr:colOff>88900</xdr:colOff>
      <xdr:row>91</xdr:row>
      <xdr:rowOff>57548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65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32313</xdr:rowOff>
    </xdr:from>
    <xdr:to>
      <xdr:col>55</xdr:col>
      <xdr:colOff>0</xdr:colOff>
      <xdr:row>99</xdr:row>
      <xdr:rowOff>56209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9639300" y="17005863"/>
          <a:ext cx="838200" cy="2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70992</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701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48115</xdr:rowOff>
    </xdr:from>
    <xdr:to>
      <xdr:col>55</xdr:col>
      <xdr:colOff>50800</xdr:colOff>
      <xdr:row>98</xdr:row>
      <xdr:rowOff>149715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8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103725</xdr:rowOff>
    </xdr:from>
    <xdr:to>
      <xdr:col>50</xdr:col>
      <xdr:colOff>114300</xdr:colOff>
      <xdr:row>99</xdr:row>
      <xdr:rowOff>32313</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8750300" y="16905825"/>
          <a:ext cx="889000" cy="10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39199</xdr:rowOff>
    </xdr:from>
    <xdr:to>
      <xdr:col>50</xdr:col>
      <xdr:colOff>165100</xdr:colOff>
      <xdr:row>98</xdr:row>
      <xdr:rowOff>140799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8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157326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61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103725</xdr:rowOff>
    </xdr:from>
    <xdr:to>
      <xdr:col>45</xdr:col>
      <xdr:colOff>177800</xdr:colOff>
      <xdr:row>98</xdr:row>
      <xdr:rowOff>114498</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7861300" y="16905825"/>
          <a:ext cx="889000" cy="10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53539</xdr:rowOff>
    </xdr:from>
    <xdr:to>
      <xdr:col>46</xdr:col>
      <xdr:colOff>38100</xdr:colOff>
      <xdr:row>98</xdr:row>
      <xdr:rowOff>155139</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8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146266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94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114498</xdr:rowOff>
    </xdr:from>
    <xdr:to>
      <xdr:col>41</xdr:col>
      <xdr:colOff>50800</xdr:colOff>
      <xdr:row>98</xdr:row>
      <xdr:rowOff>131728</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6972300" y="16916598"/>
          <a:ext cx="889000" cy="17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88080</xdr:rowOff>
    </xdr:from>
    <xdr:to>
      <xdr:col>41</xdr:col>
      <xdr:colOff>101600</xdr:colOff>
      <xdr:row>99</xdr:row>
      <xdr:rowOff>18230</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89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9357</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98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99206</xdr:rowOff>
    </xdr:from>
    <xdr:to>
      <xdr:col>36</xdr:col>
      <xdr:colOff>165100</xdr:colOff>
      <xdr:row>99</xdr:row>
      <xdr:rowOff>29356</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90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20483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9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5409</xdr:rowOff>
    </xdr:from>
    <xdr:to>
      <xdr:col>55</xdr:col>
      <xdr:colOff>50800</xdr:colOff>
      <xdr:row>99</xdr:row>
      <xdr:rowOff>107009</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97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91786</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89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152963</xdr:rowOff>
    </xdr:from>
    <xdr:to>
      <xdr:col>50</xdr:col>
      <xdr:colOff>165100</xdr:colOff>
      <xdr:row>99</xdr:row>
      <xdr:rowOff>83113</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9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74240</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704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52925</xdr:rowOff>
    </xdr:from>
    <xdr:to>
      <xdr:col>46</xdr:col>
      <xdr:colOff>38100</xdr:colOff>
      <xdr:row>98</xdr:row>
      <xdr:rowOff>154525</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85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171052</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63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63698</xdr:rowOff>
    </xdr:from>
    <xdr:to>
      <xdr:col>41</xdr:col>
      <xdr:colOff>101600</xdr:colOff>
      <xdr:row>98</xdr:row>
      <xdr:rowOff>165298</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86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10375</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64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80928</xdr:rowOff>
    </xdr:from>
    <xdr:to>
      <xdr:col>36</xdr:col>
      <xdr:colOff>165100</xdr:colOff>
      <xdr:row>99</xdr:row>
      <xdr:rowOff>11078</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88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27605</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65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a:extLst>
            <a:ext uri="{FF2B5EF4-FFF2-40B4-BE49-F238E27FC236}">
              <a16:creationId xmlns:a16="http://schemas.microsoft.com/office/drawing/2014/main" id="{00000000-0008-0000-06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30690</xdr:rowOff>
    </xdr:from>
    <xdr:to>
      <xdr:col>85</xdr:col>
      <xdr:colOff>126364</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6317595" y="5345640"/>
          <a:ext cx="1269" cy="143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6" name="災害復旧事業費最小値テキスト">
          <a:extLst>
            <a:ext uri="{FF2B5EF4-FFF2-40B4-BE49-F238E27FC236}">
              <a16:creationId xmlns:a16="http://schemas.microsoft.com/office/drawing/2014/main" id="{00000000-0008-0000-0600-00000E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148817</xdr:rowOff>
    </xdr:from>
    <xdr:ext cx="534377" cy="259045"/>
    <xdr:sp macro="" textlink="">
      <xdr:nvSpPr>
        <xdr:cNvPr id="528" name="災害復旧事業費最大値テキスト">
          <a:extLst>
            <a:ext uri="{FF2B5EF4-FFF2-40B4-BE49-F238E27FC236}">
              <a16:creationId xmlns:a16="http://schemas.microsoft.com/office/drawing/2014/main" id="{00000000-0008-0000-0600-000010020000}"/>
            </a:ext>
          </a:extLst>
        </xdr:cNvPr>
        <xdr:cNvSpPr txBox="1"/>
      </xdr:nvSpPr>
      <xdr:spPr>
        <a:xfrm>
          <a:off x="16370300" y="51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30690</xdr:rowOff>
    </xdr:from>
    <xdr:to>
      <xdr:col>86</xdr:col>
      <xdr:colOff>25400</xdr:colOff>
      <xdr:row>31</xdr:row>
      <xdr:rowOff>30690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6230600" y="534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73439</xdr:rowOff>
    </xdr:from>
    <xdr:to>
      <xdr:col>85</xdr:col>
      <xdr:colOff>127000</xdr:colOff>
      <xdr:row>39</xdr:row>
      <xdr:rowOff>98878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5481300" y="6759989"/>
          <a:ext cx="838200" cy="2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97963</xdr:rowOff>
    </xdr:from>
    <xdr:ext cx="469744" cy="259045"/>
    <xdr:sp macro="" textlink="">
      <xdr:nvSpPr>
        <xdr:cNvPr id="531" name="災害復旧事業費平均値テキスト">
          <a:extLst>
            <a:ext uri="{FF2B5EF4-FFF2-40B4-BE49-F238E27FC236}">
              <a16:creationId xmlns:a16="http://schemas.microsoft.com/office/drawing/2014/main" id="{00000000-0008-0000-0600-000013020000}"/>
            </a:ext>
          </a:extLst>
        </xdr:cNvPr>
        <xdr:cNvSpPr txBox="1"/>
      </xdr:nvSpPr>
      <xdr:spPr>
        <a:xfrm>
          <a:off x="16370300" y="644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75086</xdr:rowOff>
    </xdr:from>
    <xdr:to>
      <xdr:col>85</xdr:col>
      <xdr:colOff>177800</xdr:colOff>
      <xdr:row>39</xdr:row>
      <xdr:rowOff>5236</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6268700" y="65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89865</xdr:rowOff>
    </xdr:from>
    <xdr:to>
      <xdr:col>81</xdr:col>
      <xdr:colOff>50800</xdr:colOff>
      <xdr:row>39</xdr:row>
      <xdr:rowOff>73439</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4592300" y="6604965"/>
          <a:ext cx="889000" cy="15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55198</xdr:rowOff>
    </xdr:from>
    <xdr:to>
      <xdr:col>81</xdr:col>
      <xdr:colOff>101600</xdr:colOff>
      <xdr:row>38</xdr:row>
      <xdr:rowOff>156798</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5430500" y="65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1875</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14111" y="634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89865</xdr:rowOff>
    </xdr:from>
    <xdr:to>
      <xdr:col>76</xdr:col>
      <xdr:colOff>114300</xdr:colOff>
      <xdr:row>38</xdr:row>
      <xdr:rowOff>165809</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flipV="1">
          <a:off x="13703300" y="6604965"/>
          <a:ext cx="889000" cy="7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69142</xdr:rowOff>
    </xdr:from>
    <xdr:to>
      <xdr:col>76</xdr:col>
      <xdr:colOff>165100</xdr:colOff>
      <xdr:row>38</xdr:row>
      <xdr:rowOff>170742</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4541500" y="658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161869</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67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165809</xdr:rowOff>
    </xdr:from>
    <xdr:to>
      <xdr:col>71</xdr:col>
      <xdr:colOff>177800</xdr:colOff>
      <xdr:row>39</xdr:row>
      <xdr:rowOff>98878</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flipV="1">
          <a:off x="12814300" y="6680909"/>
          <a:ext cx="889000" cy="10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92835</xdr:rowOff>
    </xdr:from>
    <xdr:to>
      <xdr:col>72</xdr:col>
      <xdr:colOff>38100</xdr:colOff>
      <xdr:row>39</xdr:row>
      <xdr:rowOff>22985</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3652500" y="660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39512</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68428" y="6383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123386</xdr:rowOff>
    </xdr:from>
    <xdr:to>
      <xdr:col>67</xdr:col>
      <xdr:colOff>101600</xdr:colOff>
      <xdr:row>39</xdr:row>
      <xdr:rowOff>53536</xdr:rowOff>
    </xdr:to>
    <xdr:sp macro="" textlink="">
      <xdr:nvSpPr>
        <xdr:cNvPr id="542" name="フローチャート: 判断 541">
          <a:extLst>
            <a:ext uri="{FF2B5EF4-FFF2-40B4-BE49-F238E27FC236}">
              <a16:creationId xmlns:a16="http://schemas.microsoft.com/office/drawing/2014/main" id="{00000000-0008-0000-0600-00001E020000}"/>
            </a:ext>
          </a:extLst>
        </xdr:cNvPr>
        <xdr:cNvSpPr/>
      </xdr:nvSpPr>
      <xdr:spPr>
        <a:xfrm>
          <a:off x="12763500" y="663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70063</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41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50" name="災害復旧事業費該当値テキスト">
          <a:extLst>
            <a:ext uri="{FF2B5EF4-FFF2-40B4-BE49-F238E27FC236}">
              <a16:creationId xmlns:a16="http://schemas.microsoft.com/office/drawing/2014/main" id="{00000000-0008-0000-0600-000026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22639</xdr:rowOff>
    </xdr:from>
    <xdr:to>
      <xdr:col>81</xdr:col>
      <xdr:colOff>101600</xdr:colOff>
      <xdr:row>39</xdr:row>
      <xdr:rowOff>124239</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5430500" y="67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115366</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5246428" y="680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39065</xdr:rowOff>
    </xdr:from>
    <xdr:to>
      <xdr:col>76</xdr:col>
      <xdr:colOff>165100</xdr:colOff>
      <xdr:row>38</xdr:row>
      <xdr:rowOff>140665</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4541500" y="655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157192</xdr:rowOff>
    </xdr:from>
    <xdr:ext cx="534377"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4325111" y="632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115009</xdr:rowOff>
    </xdr:from>
    <xdr:to>
      <xdr:col>72</xdr:col>
      <xdr:colOff>38100</xdr:colOff>
      <xdr:row>39</xdr:row>
      <xdr:rowOff>45159</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3652500" y="663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36286</xdr:rowOff>
    </xdr:from>
    <xdr:ext cx="469744"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3468428" y="672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7" name="楕円 556">
          <a:extLst>
            <a:ext uri="{FF2B5EF4-FFF2-40B4-BE49-F238E27FC236}">
              <a16:creationId xmlns:a16="http://schemas.microsoft.com/office/drawing/2014/main" id="{00000000-0008-0000-0600-00002D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失業対策事業費グラフ枠">
          <a:extLst>
            <a:ext uri="{FF2B5EF4-FFF2-40B4-BE49-F238E27FC236}">
              <a16:creationId xmlns:a16="http://schemas.microsoft.com/office/drawing/2014/main" id="{00000000-0008-0000-06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5" name="失業対策事業費最小値テキスト">
          <a:extLst>
            <a:ext uri="{FF2B5EF4-FFF2-40B4-BE49-F238E27FC236}">
              <a16:creationId xmlns:a16="http://schemas.microsoft.com/office/drawing/2014/main" id="{00000000-0008-0000-0600-00003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7" name="失業対策事業費最大値テキスト">
          <a:extLst>
            <a:ext uri="{FF2B5EF4-FFF2-40B4-BE49-F238E27FC236}">
              <a16:creationId xmlns:a16="http://schemas.microsoft.com/office/drawing/2014/main" id="{00000000-0008-0000-0600-00004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0" name="失業対策事業費平均値テキスト">
          <a:extLst>
            <a:ext uri="{FF2B5EF4-FFF2-40B4-BE49-F238E27FC236}">
              <a16:creationId xmlns:a16="http://schemas.microsoft.com/office/drawing/2014/main" id="{00000000-0008-0000-0600-00004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9" name="失業対策事業費該当値テキスト">
          <a:extLst>
            <a:ext uri="{FF2B5EF4-FFF2-40B4-BE49-F238E27FC236}">
              <a16:creationId xmlns:a16="http://schemas.microsoft.com/office/drawing/2014/main" id="{00000000-0008-0000-0600-00005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公債費グラフ枠">
          <a:extLst>
            <a:ext uri="{FF2B5EF4-FFF2-40B4-BE49-F238E27FC236}">
              <a16:creationId xmlns:a16="http://schemas.microsoft.com/office/drawing/2014/main" id="{00000000-0008-0000-06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109120</xdr:rowOff>
    </xdr:from>
    <xdr:to>
      <xdr:col>85</xdr:col>
      <xdr:colOff>126364</xdr:colOff>
      <xdr:row>78</xdr:row>
      <xdr:rowOff>166325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6317595" y="11939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170152</xdr:rowOff>
    </xdr:from>
    <xdr:ext cx="534377" cy="259045"/>
    <xdr:sp macro="" textlink="">
      <xdr:nvSpPr>
        <xdr:cNvPr id="634" name="公債費最小値テキスト">
          <a:extLst>
            <a:ext uri="{FF2B5EF4-FFF2-40B4-BE49-F238E27FC236}">
              <a16:creationId xmlns:a16="http://schemas.microsoft.com/office/drawing/2014/main" id="{00000000-0008-0000-0600-00007A020000}"/>
            </a:ext>
          </a:extLst>
        </xdr:cNvPr>
        <xdr:cNvSpPr txBox="1"/>
      </xdr:nvSpPr>
      <xdr:spPr>
        <a:xfrm>
          <a:off x="16370300" y="1354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166325</xdr:rowOff>
    </xdr:from>
    <xdr:to>
      <xdr:col>86</xdr:col>
      <xdr:colOff>25400</xdr:colOff>
      <xdr:row>78</xdr:row>
      <xdr:rowOff>166325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35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55797</xdr:rowOff>
    </xdr:from>
    <xdr:ext cx="599010" cy="259045"/>
    <xdr:sp macro="" textlink="">
      <xdr:nvSpPr>
        <xdr:cNvPr id="636" name="公債費最大値テキスト">
          <a:extLst>
            <a:ext uri="{FF2B5EF4-FFF2-40B4-BE49-F238E27FC236}">
              <a16:creationId xmlns:a16="http://schemas.microsoft.com/office/drawing/2014/main" id="{00000000-0008-0000-0600-00007C020000}"/>
            </a:ext>
          </a:extLst>
        </xdr:cNvPr>
        <xdr:cNvSpPr txBox="1"/>
      </xdr:nvSpPr>
      <xdr:spPr>
        <a:xfrm>
          <a:off x="16370300" y="1171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109120</xdr:rowOff>
    </xdr:from>
    <xdr:to>
      <xdr:col>86</xdr:col>
      <xdr:colOff>25400</xdr:colOff>
      <xdr:row>69</xdr:row>
      <xdr:rowOff>109120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6230600" y="119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107934</xdr:rowOff>
    </xdr:from>
    <xdr:to>
      <xdr:col>85</xdr:col>
      <xdr:colOff>127000</xdr:colOff>
      <xdr:row>78</xdr:row>
      <xdr:rowOff>121193</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5481300" y="13481034"/>
          <a:ext cx="8382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160590</xdr:rowOff>
    </xdr:from>
    <xdr:ext cx="534377" cy="259045"/>
    <xdr:sp macro="" textlink="">
      <xdr:nvSpPr>
        <xdr:cNvPr id="639" name="公債費平均値テキスト">
          <a:extLst>
            <a:ext uri="{FF2B5EF4-FFF2-40B4-BE49-F238E27FC236}">
              <a16:creationId xmlns:a16="http://schemas.microsoft.com/office/drawing/2014/main" id="{00000000-0008-0000-0600-00007F020000}"/>
            </a:ext>
          </a:extLst>
        </xdr:cNvPr>
        <xdr:cNvSpPr txBox="1"/>
      </xdr:nvSpPr>
      <xdr:spPr>
        <a:xfrm>
          <a:off x="16370300" y="13190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137713</xdr:rowOff>
    </xdr:from>
    <xdr:to>
      <xdr:col>85</xdr:col>
      <xdr:colOff>177800</xdr:colOff>
      <xdr:row>78</xdr:row>
      <xdr:rowOff>67863</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6268700" y="1333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121193</xdr:rowOff>
    </xdr:from>
    <xdr:to>
      <xdr:col>81</xdr:col>
      <xdr:colOff>50800</xdr:colOff>
      <xdr:row>78</xdr:row>
      <xdr:rowOff>123420</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4592300" y="13494293"/>
          <a:ext cx="889000" cy="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145952</xdr:rowOff>
    </xdr:from>
    <xdr:to>
      <xdr:col>81</xdr:col>
      <xdr:colOff>101600</xdr:colOff>
      <xdr:row>78</xdr:row>
      <xdr:rowOff>76102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54305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92629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312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123420</xdr:rowOff>
    </xdr:from>
    <xdr:to>
      <xdr:col>76</xdr:col>
      <xdr:colOff>114300</xdr:colOff>
      <xdr:row>78</xdr:row>
      <xdr:rowOff>129037</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flipV="1">
          <a:off x="13703300" y="13496520"/>
          <a:ext cx="889000" cy="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160700</xdr:rowOff>
    </xdr:from>
    <xdr:to>
      <xdr:col>76</xdr:col>
      <xdr:colOff>165100</xdr:colOff>
      <xdr:row>78</xdr:row>
      <xdr:rowOff>90850</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4541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107377</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13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121408</xdr:rowOff>
    </xdr:from>
    <xdr:to>
      <xdr:col>71</xdr:col>
      <xdr:colOff>177800</xdr:colOff>
      <xdr:row>78</xdr:row>
      <xdr:rowOff>129037</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814300" y="13494508"/>
          <a:ext cx="889000" cy="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41377</xdr:rowOff>
    </xdr:from>
    <xdr:to>
      <xdr:col>72</xdr:col>
      <xdr:colOff>38100</xdr:colOff>
      <xdr:row>78</xdr:row>
      <xdr:rowOff>142977</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3652500" y="1341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159504</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18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42472</xdr:rowOff>
    </xdr:from>
    <xdr:to>
      <xdr:col>67</xdr:col>
      <xdr:colOff>101600</xdr:colOff>
      <xdr:row>78</xdr:row>
      <xdr:rowOff>144072</xdr:rowOff>
    </xdr:to>
    <xdr:sp macro="" textlink="">
      <xdr:nvSpPr>
        <xdr:cNvPr id="650" name="フローチャート: 判断 649">
          <a:extLst>
            <a:ext uri="{FF2B5EF4-FFF2-40B4-BE49-F238E27FC236}">
              <a16:creationId xmlns:a16="http://schemas.microsoft.com/office/drawing/2014/main" id="{00000000-0008-0000-0600-00008A020000}"/>
            </a:ext>
          </a:extLst>
        </xdr:cNvPr>
        <xdr:cNvSpPr/>
      </xdr:nvSpPr>
      <xdr:spPr>
        <a:xfrm>
          <a:off x="12763500" y="1341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160599</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19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57134</xdr:rowOff>
    </xdr:from>
    <xdr:to>
      <xdr:col>85</xdr:col>
      <xdr:colOff>177800</xdr:colOff>
      <xdr:row>78</xdr:row>
      <xdr:rowOff>158734</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6268700" y="1343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143511</xdr:rowOff>
    </xdr:from>
    <xdr:ext cx="534377" cy="259045"/>
    <xdr:sp macro="" textlink="">
      <xdr:nvSpPr>
        <xdr:cNvPr id="658" name="公債費該当値テキスト">
          <a:extLst>
            <a:ext uri="{FF2B5EF4-FFF2-40B4-BE49-F238E27FC236}">
              <a16:creationId xmlns:a16="http://schemas.microsoft.com/office/drawing/2014/main" id="{00000000-0008-0000-0600-000092020000}"/>
            </a:ext>
          </a:extLst>
        </xdr:cNvPr>
        <xdr:cNvSpPr txBox="1"/>
      </xdr:nvSpPr>
      <xdr:spPr>
        <a:xfrm>
          <a:off x="16370300" y="1334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70393</xdr:rowOff>
    </xdr:from>
    <xdr:to>
      <xdr:col>81</xdr:col>
      <xdr:colOff>101600</xdr:colOff>
      <xdr:row>79</xdr:row>
      <xdr:rowOff>543</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5430500" y="1344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163120</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5214111" y="1353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72620</xdr:rowOff>
    </xdr:from>
    <xdr:to>
      <xdr:col>76</xdr:col>
      <xdr:colOff>165100</xdr:colOff>
      <xdr:row>79</xdr:row>
      <xdr:rowOff>2770</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4541500" y="1344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165347</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4325111" y="1353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78237</xdr:rowOff>
    </xdr:from>
    <xdr:to>
      <xdr:col>72</xdr:col>
      <xdr:colOff>38100</xdr:colOff>
      <xdr:row>79</xdr:row>
      <xdr:rowOff>8387</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3652500" y="1345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170964</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3436111" y="1354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70608</xdr:rowOff>
    </xdr:from>
    <xdr:to>
      <xdr:col>67</xdr:col>
      <xdr:colOff>101600</xdr:colOff>
      <xdr:row>79</xdr:row>
      <xdr:rowOff>758</xdr:rowOff>
    </xdr:to>
    <xdr:sp macro="" textlink="">
      <xdr:nvSpPr>
        <xdr:cNvPr id="665" name="楕円 664">
          <a:extLst>
            <a:ext uri="{FF2B5EF4-FFF2-40B4-BE49-F238E27FC236}">
              <a16:creationId xmlns:a16="http://schemas.microsoft.com/office/drawing/2014/main" id="{00000000-0008-0000-0600-000099020000}"/>
            </a:ext>
          </a:extLst>
        </xdr:cNvPr>
        <xdr:cNvSpPr/>
      </xdr:nvSpPr>
      <xdr:spPr>
        <a:xfrm>
          <a:off x="12763500" y="1344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163335</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547111" y="1353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積立金グラフ枠">
          <a:extLst>
            <a:ext uri="{FF2B5EF4-FFF2-40B4-BE49-F238E27FC236}">
              <a16:creationId xmlns:a16="http://schemas.microsoft.com/office/drawing/2014/main" id="{00000000-0008-0000-06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70580</xdr:rowOff>
    </xdr:from>
    <xdr:to>
      <xdr:col>85</xdr:col>
      <xdr:colOff>126364</xdr:colOff>
      <xdr:row>99</xdr:row>
      <xdr:rowOff>42543</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6317595" y="15501080"/>
          <a:ext cx="1269" cy="151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46370</xdr:rowOff>
    </xdr:from>
    <xdr:ext cx="469744" cy="259045"/>
    <xdr:sp macro="" textlink="">
      <xdr:nvSpPr>
        <xdr:cNvPr id="691" name="積立金最小値テキスト">
          <a:extLst>
            <a:ext uri="{FF2B5EF4-FFF2-40B4-BE49-F238E27FC236}">
              <a16:creationId xmlns:a16="http://schemas.microsoft.com/office/drawing/2014/main" id="{00000000-0008-0000-0600-0000B3020000}"/>
            </a:ext>
          </a:extLst>
        </xdr:cNvPr>
        <xdr:cNvSpPr txBox="1"/>
      </xdr:nvSpPr>
      <xdr:spPr>
        <a:xfrm>
          <a:off x="16370300" y="1701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42543</xdr:rowOff>
    </xdr:from>
    <xdr:to>
      <xdr:col>86</xdr:col>
      <xdr:colOff>25400</xdr:colOff>
      <xdr:row>99</xdr:row>
      <xdr:rowOff>42543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6230600" y="1701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17257</xdr:rowOff>
    </xdr:from>
    <xdr:ext cx="599010" cy="259045"/>
    <xdr:sp macro="" textlink="">
      <xdr:nvSpPr>
        <xdr:cNvPr id="693" name="積立金最大値テキスト">
          <a:extLst>
            <a:ext uri="{FF2B5EF4-FFF2-40B4-BE49-F238E27FC236}">
              <a16:creationId xmlns:a16="http://schemas.microsoft.com/office/drawing/2014/main" id="{00000000-0008-0000-0600-0000B5020000}"/>
            </a:ext>
          </a:extLst>
        </xdr:cNvPr>
        <xdr:cNvSpPr txBox="1"/>
      </xdr:nvSpPr>
      <xdr:spPr>
        <a:xfrm>
          <a:off x="16370300" y="152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70580</xdr:rowOff>
    </xdr:from>
    <xdr:to>
      <xdr:col>86</xdr:col>
      <xdr:colOff>25400</xdr:colOff>
      <xdr:row>90</xdr:row>
      <xdr:rowOff>70580</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6230600" y="1550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166529</xdr:rowOff>
    </xdr:from>
    <xdr:to>
      <xdr:col>85</xdr:col>
      <xdr:colOff>127000</xdr:colOff>
      <xdr:row>99</xdr:row>
      <xdr:rowOff>6705</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5481300" y="16968629"/>
          <a:ext cx="838200" cy="1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104224</xdr:rowOff>
    </xdr:from>
    <xdr:ext cx="534377" cy="259045"/>
    <xdr:sp macro="" textlink="">
      <xdr:nvSpPr>
        <xdr:cNvPr id="696" name="積立金平均値テキスト">
          <a:extLst>
            <a:ext uri="{FF2B5EF4-FFF2-40B4-BE49-F238E27FC236}">
              <a16:creationId xmlns:a16="http://schemas.microsoft.com/office/drawing/2014/main" id="{00000000-0008-0000-0600-0000B8020000}"/>
            </a:ext>
          </a:extLst>
        </xdr:cNvPr>
        <xdr:cNvSpPr txBox="1"/>
      </xdr:nvSpPr>
      <xdr:spPr>
        <a:xfrm>
          <a:off x="16370300" y="16734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81347</xdr:rowOff>
    </xdr:from>
    <xdr:to>
      <xdr:col>85</xdr:col>
      <xdr:colOff>177800</xdr:colOff>
      <xdr:row>99</xdr:row>
      <xdr:rowOff>11497</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6268700" y="168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166529</xdr:rowOff>
    </xdr:from>
    <xdr:to>
      <xdr:col>81</xdr:col>
      <xdr:colOff>50800</xdr:colOff>
      <xdr:row>99</xdr:row>
      <xdr:rowOff>20382</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4592300" y="16968629"/>
          <a:ext cx="889000" cy="2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72574</xdr:rowOff>
    </xdr:from>
    <xdr:to>
      <xdr:col>81</xdr:col>
      <xdr:colOff>101600</xdr:colOff>
      <xdr:row>99</xdr:row>
      <xdr:rowOff>2724</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5430500" y="168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19251</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64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20382</xdr:rowOff>
    </xdr:from>
    <xdr:to>
      <xdr:col>76</xdr:col>
      <xdr:colOff>114300</xdr:colOff>
      <xdr:row>99</xdr:row>
      <xdr:rowOff>30297</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flipV="1">
          <a:off x="13703300" y="16993932"/>
          <a:ext cx="889000" cy="9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104654</xdr:rowOff>
    </xdr:from>
    <xdr:to>
      <xdr:col>76</xdr:col>
      <xdr:colOff>165100</xdr:colOff>
      <xdr:row>99</xdr:row>
      <xdr:rowOff>34804</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4541500" y="1690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51331</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668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23588</xdr:rowOff>
    </xdr:from>
    <xdr:to>
      <xdr:col>71</xdr:col>
      <xdr:colOff>177800</xdr:colOff>
      <xdr:row>99</xdr:row>
      <xdr:rowOff>30297</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2814300" y="16997138"/>
          <a:ext cx="889000" cy="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137402</xdr:rowOff>
    </xdr:from>
    <xdr:to>
      <xdr:col>72</xdr:col>
      <xdr:colOff>38100</xdr:colOff>
      <xdr:row>99</xdr:row>
      <xdr:rowOff>67552</xdr:rowOff>
    </xdr:to>
    <xdr:sp macro="" textlink="">
      <xdr:nvSpPr>
        <xdr:cNvPr id="705" name="フローチャート: 判断 704">
          <a:extLst>
            <a:ext uri="{FF2B5EF4-FFF2-40B4-BE49-F238E27FC236}">
              <a16:creationId xmlns:a16="http://schemas.microsoft.com/office/drawing/2014/main" id="{00000000-0008-0000-0600-0000C1020000}"/>
            </a:ext>
          </a:extLst>
        </xdr:cNvPr>
        <xdr:cNvSpPr/>
      </xdr:nvSpPr>
      <xdr:spPr>
        <a:xfrm>
          <a:off x="13652500" y="1693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84079</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71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136793</xdr:rowOff>
    </xdr:from>
    <xdr:to>
      <xdr:col>67</xdr:col>
      <xdr:colOff>101600</xdr:colOff>
      <xdr:row>99</xdr:row>
      <xdr:rowOff>66943</xdr:rowOff>
    </xdr:to>
    <xdr:sp macro="" textlink="">
      <xdr:nvSpPr>
        <xdr:cNvPr id="707" name="フローチャート: 判断 706">
          <a:extLst>
            <a:ext uri="{FF2B5EF4-FFF2-40B4-BE49-F238E27FC236}">
              <a16:creationId xmlns:a16="http://schemas.microsoft.com/office/drawing/2014/main" id="{00000000-0008-0000-0600-0000C3020000}"/>
            </a:ext>
          </a:extLst>
        </xdr:cNvPr>
        <xdr:cNvSpPr/>
      </xdr:nvSpPr>
      <xdr:spPr>
        <a:xfrm>
          <a:off x="12763500" y="16938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83470</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71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127355</xdr:rowOff>
    </xdr:from>
    <xdr:to>
      <xdr:col>85</xdr:col>
      <xdr:colOff>177800</xdr:colOff>
      <xdr:row>99</xdr:row>
      <xdr:rowOff>57505</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6268700" y="1692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59774</xdr:rowOff>
    </xdr:from>
    <xdr:ext cx="534377" cy="259045"/>
    <xdr:sp macro="" textlink="">
      <xdr:nvSpPr>
        <xdr:cNvPr id="715" name="積立金該当値テキスト">
          <a:extLst>
            <a:ext uri="{FF2B5EF4-FFF2-40B4-BE49-F238E27FC236}">
              <a16:creationId xmlns:a16="http://schemas.microsoft.com/office/drawing/2014/main" id="{00000000-0008-0000-0600-0000CB020000}"/>
            </a:ext>
          </a:extLst>
        </xdr:cNvPr>
        <xdr:cNvSpPr txBox="1"/>
      </xdr:nvSpPr>
      <xdr:spPr>
        <a:xfrm>
          <a:off x="16370300" y="1686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115729</xdr:rowOff>
    </xdr:from>
    <xdr:to>
      <xdr:col>81</xdr:col>
      <xdr:colOff>101600</xdr:colOff>
      <xdr:row>99</xdr:row>
      <xdr:rowOff>45879</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5430500" y="1691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37006</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5214111" y="1701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141032</xdr:rowOff>
    </xdr:from>
    <xdr:to>
      <xdr:col>76</xdr:col>
      <xdr:colOff>165100</xdr:colOff>
      <xdr:row>99</xdr:row>
      <xdr:rowOff>71182</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4541500" y="1694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62309</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4325111" y="1703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150947</xdr:rowOff>
    </xdr:from>
    <xdr:to>
      <xdr:col>72</xdr:col>
      <xdr:colOff>38100</xdr:colOff>
      <xdr:row>99</xdr:row>
      <xdr:rowOff>81097</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3652500" y="1695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72224</xdr:rowOff>
    </xdr:from>
    <xdr:ext cx="469744"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3468428" y="17045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144238</xdr:rowOff>
    </xdr:from>
    <xdr:to>
      <xdr:col>67</xdr:col>
      <xdr:colOff>101600</xdr:colOff>
      <xdr:row>99</xdr:row>
      <xdr:rowOff>74388</xdr:rowOff>
    </xdr:to>
    <xdr:sp macro="" textlink="">
      <xdr:nvSpPr>
        <xdr:cNvPr id="722" name="楕円 721">
          <a:extLst>
            <a:ext uri="{FF2B5EF4-FFF2-40B4-BE49-F238E27FC236}">
              <a16:creationId xmlns:a16="http://schemas.microsoft.com/office/drawing/2014/main" id="{00000000-0008-0000-0600-0000D2020000}"/>
            </a:ext>
          </a:extLst>
        </xdr:cNvPr>
        <xdr:cNvSpPr/>
      </xdr:nvSpPr>
      <xdr:spPr>
        <a:xfrm>
          <a:off x="12763500" y="1694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65515</xdr:rowOff>
    </xdr:from>
    <xdr:ext cx="534377"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2547111" y="1703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投資及び出資金グラフ枠">
          <a:extLst>
            <a:ext uri="{FF2B5EF4-FFF2-40B4-BE49-F238E27FC236}">
              <a16:creationId xmlns:a16="http://schemas.microsoft.com/office/drawing/2014/main" id="{00000000-0008-0000-06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38757</xdr:rowOff>
    </xdr:from>
    <xdr:to>
      <xdr:col>116</xdr:col>
      <xdr:colOff>62864</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2159595" y="5353707"/>
          <a:ext cx="1269" cy="143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0" name="投資及び出資金最小値テキスト">
          <a:extLst>
            <a:ext uri="{FF2B5EF4-FFF2-40B4-BE49-F238E27FC236}">
              <a16:creationId xmlns:a16="http://schemas.microsoft.com/office/drawing/2014/main" id="{00000000-0008-0000-0600-0000EE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156884</xdr:rowOff>
    </xdr:from>
    <xdr:ext cx="534377" cy="259045"/>
    <xdr:sp macro="" textlink="">
      <xdr:nvSpPr>
        <xdr:cNvPr id="752" name="投資及び出資金最大値テキスト">
          <a:extLst>
            <a:ext uri="{FF2B5EF4-FFF2-40B4-BE49-F238E27FC236}">
              <a16:creationId xmlns:a16="http://schemas.microsoft.com/office/drawing/2014/main" id="{00000000-0008-0000-0600-0000F0020000}"/>
            </a:ext>
          </a:extLst>
        </xdr:cNvPr>
        <xdr:cNvSpPr txBox="1"/>
      </xdr:nvSpPr>
      <xdr:spPr>
        <a:xfrm>
          <a:off x="22212300" y="512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38757</xdr:rowOff>
    </xdr:from>
    <xdr:to>
      <xdr:col>116</xdr:col>
      <xdr:colOff>152400</xdr:colOff>
      <xdr:row>31</xdr:row>
      <xdr:rowOff>38757</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2072600" y="535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140745</xdr:rowOff>
    </xdr:from>
    <xdr:to>
      <xdr:col>116</xdr:col>
      <xdr:colOff>63500</xdr:colOff>
      <xdr:row>38</xdr:row>
      <xdr:rowOff>10378</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1323300" y="6484395"/>
          <a:ext cx="838200" cy="4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72356</xdr:rowOff>
    </xdr:from>
    <xdr:ext cx="469744" cy="259045"/>
    <xdr:sp macro="" textlink="">
      <xdr:nvSpPr>
        <xdr:cNvPr id="755" name="投資及び出資金平均値テキスト">
          <a:extLst>
            <a:ext uri="{FF2B5EF4-FFF2-40B4-BE49-F238E27FC236}">
              <a16:creationId xmlns:a16="http://schemas.microsoft.com/office/drawing/2014/main" id="{00000000-0008-0000-0600-0000F3020000}"/>
            </a:ext>
          </a:extLst>
        </xdr:cNvPr>
        <xdr:cNvSpPr txBox="1"/>
      </xdr:nvSpPr>
      <xdr:spPr>
        <a:xfrm>
          <a:off x="22212300" y="6587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93929</xdr:rowOff>
    </xdr:from>
    <xdr:to>
      <xdr:col>116</xdr:col>
      <xdr:colOff>114300</xdr:colOff>
      <xdr:row>39</xdr:row>
      <xdr:rowOff>24079</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22110700" y="66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140745</xdr:rowOff>
    </xdr:from>
    <xdr:to>
      <xdr:col>111</xdr:col>
      <xdr:colOff>177800</xdr:colOff>
      <xdr:row>38</xdr:row>
      <xdr:rowOff>18771</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flipV="1">
          <a:off x="20434300" y="6484395"/>
          <a:ext cx="889000" cy="4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101016</xdr:rowOff>
    </xdr:from>
    <xdr:to>
      <xdr:col>112</xdr:col>
      <xdr:colOff>38100</xdr:colOff>
      <xdr:row>39</xdr:row>
      <xdr:rowOff>31166</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1272500" y="661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22293</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088428" y="670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18771</xdr:rowOff>
    </xdr:from>
    <xdr:to>
      <xdr:col>107</xdr:col>
      <xdr:colOff>50800</xdr:colOff>
      <xdr:row>39</xdr:row>
      <xdr:rowOff>66744</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flipV="1">
          <a:off x="19545300" y="6533871"/>
          <a:ext cx="889000" cy="21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91708</xdr:rowOff>
    </xdr:from>
    <xdr:to>
      <xdr:col>107</xdr:col>
      <xdr:colOff>101600</xdr:colOff>
      <xdr:row>39</xdr:row>
      <xdr:rowOff>21858</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20383500" y="660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12985</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199428" y="6699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59168</xdr:rowOff>
    </xdr:from>
    <xdr:to>
      <xdr:col>102</xdr:col>
      <xdr:colOff>114300</xdr:colOff>
      <xdr:row>39</xdr:row>
      <xdr:rowOff>66744</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656300" y="6745718"/>
          <a:ext cx="889000" cy="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141968</xdr:rowOff>
    </xdr:from>
    <xdr:to>
      <xdr:col>102</xdr:col>
      <xdr:colOff>165100</xdr:colOff>
      <xdr:row>39</xdr:row>
      <xdr:rowOff>72118</xdr:rowOff>
    </xdr:to>
    <xdr:sp macro="" textlink="">
      <xdr:nvSpPr>
        <xdr:cNvPr id="764" name="フローチャート: 判断 763">
          <a:extLst>
            <a:ext uri="{FF2B5EF4-FFF2-40B4-BE49-F238E27FC236}">
              <a16:creationId xmlns:a16="http://schemas.microsoft.com/office/drawing/2014/main" id="{00000000-0008-0000-0600-0000FC020000}"/>
            </a:ext>
          </a:extLst>
        </xdr:cNvPr>
        <xdr:cNvSpPr/>
      </xdr:nvSpPr>
      <xdr:spPr>
        <a:xfrm>
          <a:off x="19494500" y="665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88645</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10428" y="6432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152288</xdr:rowOff>
    </xdr:from>
    <xdr:to>
      <xdr:col>98</xdr:col>
      <xdr:colOff>38100</xdr:colOff>
      <xdr:row>39</xdr:row>
      <xdr:rowOff>82438</xdr:rowOff>
    </xdr:to>
    <xdr:sp macro="" textlink="">
      <xdr:nvSpPr>
        <xdr:cNvPr id="766" name="フローチャート: 判断 765">
          <a:extLst>
            <a:ext uri="{FF2B5EF4-FFF2-40B4-BE49-F238E27FC236}">
              <a16:creationId xmlns:a16="http://schemas.microsoft.com/office/drawing/2014/main" id="{00000000-0008-0000-0600-0000FE020000}"/>
            </a:ext>
          </a:extLst>
        </xdr:cNvPr>
        <xdr:cNvSpPr/>
      </xdr:nvSpPr>
      <xdr:spPr>
        <a:xfrm>
          <a:off x="18605500" y="666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98965</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21428" y="644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131028</xdr:rowOff>
    </xdr:from>
    <xdr:to>
      <xdr:col>116</xdr:col>
      <xdr:colOff>114300</xdr:colOff>
      <xdr:row>38</xdr:row>
      <xdr:rowOff>61178</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22110700" y="647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153905</xdr:rowOff>
    </xdr:from>
    <xdr:ext cx="469744" cy="259045"/>
    <xdr:sp macro="" textlink="">
      <xdr:nvSpPr>
        <xdr:cNvPr id="774" name="投資及び出資金該当値テキスト">
          <a:extLst>
            <a:ext uri="{FF2B5EF4-FFF2-40B4-BE49-F238E27FC236}">
              <a16:creationId xmlns:a16="http://schemas.microsoft.com/office/drawing/2014/main" id="{00000000-0008-0000-0600-000006030000}"/>
            </a:ext>
          </a:extLst>
        </xdr:cNvPr>
        <xdr:cNvSpPr txBox="1"/>
      </xdr:nvSpPr>
      <xdr:spPr>
        <a:xfrm>
          <a:off x="22212300" y="6326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89945</xdr:rowOff>
    </xdr:from>
    <xdr:to>
      <xdr:col>112</xdr:col>
      <xdr:colOff>38100</xdr:colOff>
      <xdr:row>38</xdr:row>
      <xdr:rowOff>20095</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21272500" y="643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36622</xdr:rowOff>
    </xdr:from>
    <xdr:ext cx="469744"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21088428" y="620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139421</xdr:rowOff>
    </xdr:from>
    <xdr:to>
      <xdr:col>107</xdr:col>
      <xdr:colOff>101600</xdr:colOff>
      <xdr:row>38</xdr:row>
      <xdr:rowOff>69571</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20383500" y="648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86098</xdr:rowOff>
    </xdr:from>
    <xdr:ext cx="469744"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0199428" y="625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15944</xdr:rowOff>
    </xdr:from>
    <xdr:to>
      <xdr:col>102</xdr:col>
      <xdr:colOff>165100</xdr:colOff>
      <xdr:row>39</xdr:row>
      <xdr:rowOff>117544</xdr:rowOff>
    </xdr:to>
    <xdr:sp macro="" textlink="">
      <xdr:nvSpPr>
        <xdr:cNvPr id="779" name="楕円 778">
          <a:extLst>
            <a:ext uri="{FF2B5EF4-FFF2-40B4-BE49-F238E27FC236}">
              <a16:creationId xmlns:a16="http://schemas.microsoft.com/office/drawing/2014/main" id="{00000000-0008-0000-0600-00000B030000}"/>
            </a:ext>
          </a:extLst>
        </xdr:cNvPr>
        <xdr:cNvSpPr/>
      </xdr:nvSpPr>
      <xdr:spPr>
        <a:xfrm>
          <a:off x="19494500" y="670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108671</xdr:rowOff>
    </xdr:from>
    <xdr:ext cx="378565"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9356017" y="6795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8368</xdr:rowOff>
    </xdr:from>
    <xdr:to>
      <xdr:col>98</xdr:col>
      <xdr:colOff>38100</xdr:colOff>
      <xdr:row>39</xdr:row>
      <xdr:rowOff>109968</xdr:rowOff>
    </xdr:to>
    <xdr:sp macro="" textlink="">
      <xdr:nvSpPr>
        <xdr:cNvPr id="781" name="楕円 780">
          <a:extLst>
            <a:ext uri="{FF2B5EF4-FFF2-40B4-BE49-F238E27FC236}">
              <a16:creationId xmlns:a16="http://schemas.microsoft.com/office/drawing/2014/main" id="{00000000-0008-0000-0600-00000D030000}"/>
            </a:ext>
          </a:extLst>
        </xdr:cNvPr>
        <xdr:cNvSpPr/>
      </xdr:nvSpPr>
      <xdr:spPr>
        <a:xfrm>
          <a:off x="18605500" y="669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101095</xdr:rowOff>
    </xdr:from>
    <xdr:ext cx="469744"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421428" y="678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貸付金グラフ枠">
          <a:extLst>
            <a:ext uri="{FF2B5EF4-FFF2-40B4-BE49-F238E27FC236}">
              <a16:creationId xmlns:a16="http://schemas.microsoft.com/office/drawing/2014/main" id="{00000000-0008-0000-06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96151</xdr:rowOff>
    </xdr:from>
    <xdr:to>
      <xdr:col>116</xdr:col>
      <xdr:colOff>62864</xdr:colOff>
      <xdr:row>58</xdr:row>
      <xdr:rowOff>139700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2159595" y="8668651"/>
          <a:ext cx="1269" cy="141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5" name="貸付金最小値テキスト">
          <a:extLst>
            <a:ext uri="{FF2B5EF4-FFF2-40B4-BE49-F238E27FC236}">
              <a16:creationId xmlns:a16="http://schemas.microsoft.com/office/drawing/2014/main" id="{00000000-0008-0000-0600-000025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42828</xdr:rowOff>
    </xdr:from>
    <xdr:ext cx="534377" cy="259045"/>
    <xdr:sp macro="" textlink="">
      <xdr:nvSpPr>
        <xdr:cNvPr id="807" name="貸付金最大値テキスト">
          <a:extLst>
            <a:ext uri="{FF2B5EF4-FFF2-40B4-BE49-F238E27FC236}">
              <a16:creationId xmlns:a16="http://schemas.microsoft.com/office/drawing/2014/main" id="{00000000-0008-0000-0600-000027030000}"/>
            </a:ext>
          </a:extLst>
        </xdr:cNvPr>
        <xdr:cNvSpPr txBox="1"/>
      </xdr:nvSpPr>
      <xdr:spPr>
        <a:xfrm>
          <a:off x="22212300" y="844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96151</xdr:rowOff>
    </xdr:from>
    <xdr:to>
      <xdr:col>116</xdr:col>
      <xdr:colOff>152400</xdr:colOff>
      <xdr:row>50</xdr:row>
      <xdr:rowOff>96151</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2072600" y="866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135334</xdr:rowOff>
    </xdr:from>
    <xdr:to>
      <xdr:col>116</xdr:col>
      <xdr:colOff>63500</xdr:colOff>
      <xdr:row>58</xdr:row>
      <xdr:rowOff>135608</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1323300" y="10079434"/>
          <a:ext cx="8382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147919</xdr:rowOff>
    </xdr:from>
    <xdr:ext cx="469744" cy="259045"/>
    <xdr:sp macro="" textlink="">
      <xdr:nvSpPr>
        <xdr:cNvPr id="810" name="貸付金平均値テキスト">
          <a:extLst>
            <a:ext uri="{FF2B5EF4-FFF2-40B4-BE49-F238E27FC236}">
              <a16:creationId xmlns:a16="http://schemas.microsoft.com/office/drawing/2014/main" id="{00000000-0008-0000-0600-00002A030000}"/>
            </a:ext>
          </a:extLst>
        </xdr:cNvPr>
        <xdr:cNvSpPr txBox="1"/>
      </xdr:nvSpPr>
      <xdr:spPr>
        <a:xfrm>
          <a:off x="22212300" y="9749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125042</xdr:rowOff>
    </xdr:from>
    <xdr:to>
      <xdr:col>116</xdr:col>
      <xdr:colOff>114300</xdr:colOff>
      <xdr:row>58</xdr:row>
      <xdr:rowOff>55192</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21107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134168</xdr:rowOff>
    </xdr:from>
    <xdr:to>
      <xdr:col>111</xdr:col>
      <xdr:colOff>177800</xdr:colOff>
      <xdr:row>58</xdr:row>
      <xdr:rowOff>135334</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20434300" y="10078268"/>
          <a:ext cx="889000" cy="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132083</xdr:rowOff>
    </xdr:from>
    <xdr:to>
      <xdr:col>112</xdr:col>
      <xdr:colOff>38100</xdr:colOff>
      <xdr:row>58</xdr:row>
      <xdr:rowOff>62233</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1272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78760</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88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131539</xdr:rowOff>
    </xdr:from>
    <xdr:to>
      <xdr:col>107</xdr:col>
      <xdr:colOff>50800</xdr:colOff>
      <xdr:row>58</xdr:row>
      <xdr:rowOff>134168</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9545300" y="10075639"/>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116606</xdr:rowOff>
    </xdr:from>
    <xdr:to>
      <xdr:col>107</xdr:col>
      <xdr:colOff>101600</xdr:colOff>
      <xdr:row>58</xdr:row>
      <xdr:rowOff>46756</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20383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63283</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99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131539</xdr:rowOff>
    </xdr:from>
    <xdr:to>
      <xdr:col>102</xdr:col>
      <xdr:colOff>114300</xdr:colOff>
      <xdr:row>58</xdr:row>
      <xdr:rowOff>132224</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flipV="1">
          <a:off x="18656300" y="10075639"/>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138849</xdr:rowOff>
    </xdr:from>
    <xdr:to>
      <xdr:col>102</xdr:col>
      <xdr:colOff>165100</xdr:colOff>
      <xdr:row>58</xdr:row>
      <xdr:rowOff>68999</xdr:rowOff>
    </xdr:to>
    <xdr:sp macro="" textlink="">
      <xdr:nvSpPr>
        <xdr:cNvPr id="819" name="フローチャート: 判断 818">
          <a:extLst>
            <a:ext uri="{FF2B5EF4-FFF2-40B4-BE49-F238E27FC236}">
              <a16:creationId xmlns:a16="http://schemas.microsoft.com/office/drawing/2014/main" id="{00000000-0008-0000-0600-000033030000}"/>
            </a:ext>
          </a:extLst>
        </xdr:cNvPr>
        <xdr:cNvSpPr/>
      </xdr:nvSpPr>
      <xdr:spPr>
        <a:xfrm>
          <a:off x="19494500" y="991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85526</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10428" y="968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135786</xdr:rowOff>
    </xdr:from>
    <xdr:to>
      <xdr:col>98</xdr:col>
      <xdr:colOff>38100</xdr:colOff>
      <xdr:row>58</xdr:row>
      <xdr:rowOff>65936</xdr:rowOff>
    </xdr:to>
    <xdr:sp macro="" textlink="">
      <xdr:nvSpPr>
        <xdr:cNvPr id="821" name="フローチャート: 判断 820">
          <a:extLst>
            <a:ext uri="{FF2B5EF4-FFF2-40B4-BE49-F238E27FC236}">
              <a16:creationId xmlns:a16="http://schemas.microsoft.com/office/drawing/2014/main" id="{00000000-0008-0000-0600-000035030000}"/>
            </a:ext>
          </a:extLst>
        </xdr:cNvPr>
        <xdr:cNvSpPr/>
      </xdr:nvSpPr>
      <xdr:spPr>
        <a:xfrm>
          <a:off x="18605500" y="990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82463</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21428" y="9683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84808</xdr:rowOff>
    </xdr:from>
    <xdr:to>
      <xdr:col>116</xdr:col>
      <xdr:colOff>114300</xdr:colOff>
      <xdr:row>59</xdr:row>
      <xdr:rowOff>14958</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2110700" y="1002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171185</xdr:rowOff>
    </xdr:from>
    <xdr:ext cx="378565" cy="259045"/>
    <xdr:sp macro="" textlink="">
      <xdr:nvSpPr>
        <xdr:cNvPr id="829" name="貸付金該当値テキスト">
          <a:extLst>
            <a:ext uri="{FF2B5EF4-FFF2-40B4-BE49-F238E27FC236}">
              <a16:creationId xmlns:a16="http://schemas.microsoft.com/office/drawing/2014/main" id="{00000000-0008-0000-0600-00003D030000}"/>
            </a:ext>
          </a:extLst>
        </xdr:cNvPr>
        <xdr:cNvSpPr txBox="1"/>
      </xdr:nvSpPr>
      <xdr:spPr>
        <a:xfrm>
          <a:off x="22212300" y="9943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84534</xdr:rowOff>
    </xdr:from>
    <xdr:to>
      <xdr:col>112</xdr:col>
      <xdr:colOff>38100</xdr:colOff>
      <xdr:row>59</xdr:row>
      <xdr:rowOff>14684</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1272500" y="1002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5811</xdr:rowOff>
    </xdr:from>
    <xdr:ext cx="378565"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21134017" y="10121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83368</xdr:rowOff>
    </xdr:from>
    <xdr:to>
      <xdr:col>107</xdr:col>
      <xdr:colOff>101600</xdr:colOff>
      <xdr:row>59</xdr:row>
      <xdr:rowOff>13518</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20383500" y="1002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4645</xdr:rowOff>
    </xdr:from>
    <xdr:ext cx="378565"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0245017" y="10120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80739</xdr:rowOff>
    </xdr:from>
    <xdr:to>
      <xdr:col>102</xdr:col>
      <xdr:colOff>165100</xdr:colOff>
      <xdr:row>59</xdr:row>
      <xdr:rowOff>10889</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19494500" y="1002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2016</xdr:rowOff>
    </xdr:from>
    <xdr:ext cx="378565"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9356017" y="10117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81424</xdr:rowOff>
    </xdr:from>
    <xdr:to>
      <xdr:col>98</xdr:col>
      <xdr:colOff>38100</xdr:colOff>
      <xdr:row>59</xdr:row>
      <xdr:rowOff>11574</xdr:rowOff>
    </xdr:to>
    <xdr:sp macro="" textlink="">
      <xdr:nvSpPr>
        <xdr:cNvPr id="836" name="楕円 835">
          <a:extLst>
            <a:ext uri="{FF2B5EF4-FFF2-40B4-BE49-F238E27FC236}">
              <a16:creationId xmlns:a16="http://schemas.microsoft.com/office/drawing/2014/main" id="{00000000-0008-0000-0600-000044030000}"/>
            </a:ext>
          </a:extLst>
        </xdr:cNvPr>
        <xdr:cNvSpPr/>
      </xdr:nvSpPr>
      <xdr:spPr>
        <a:xfrm>
          <a:off x="18605500" y="1002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2701</xdr:rowOff>
    </xdr:from>
    <xdr:ext cx="378565"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467017" y="10118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3" name="繰出金グラフ枠">
          <a:extLst>
            <a:ext uri="{FF2B5EF4-FFF2-40B4-BE49-F238E27FC236}">
              <a16:creationId xmlns:a16="http://schemas.microsoft.com/office/drawing/2014/main" id="{00000000-0008-0000-0600-00005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105557</xdr:rowOff>
    </xdr:from>
    <xdr:to>
      <xdr:col>116</xdr:col>
      <xdr:colOff>62864</xdr:colOff>
      <xdr:row>78</xdr:row>
      <xdr:rowOff>121281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2159595" y="11935607"/>
          <a:ext cx="1269" cy="155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125108</xdr:rowOff>
    </xdr:from>
    <xdr:ext cx="534377" cy="259045"/>
    <xdr:sp macro="" textlink="">
      <xdr:nvSpPr>
        <xdr:cNvPr id="865" name="繰出金最小値テキスト">
          <a:extLst>
            <a:ext uri="{FF2B5EF4-FFF2-40B4-BE49-F238E27FC236}">
              <a16:creationId xmlns:a16="http://schemas.microsoft.com/office/drawing/2014/main" id="{00000000-0008-0000-0600-000061030000}"/>
            </a:ext>
          </a:extLst>
        </xdr:cNvPr>
        <xdr:cNvSpPr txBox="1"/>
      </xdr:nvSpPr>
      <xdr:spPr>
        <a:xfrm>
          <a:off x="22212300" y="134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121281</xdr:rowOff>
    </xdr:from>
    <xdr:to>
      <xdr:col>116</xdr:col>
      <xdr:colOff>152400</xdr:colOff>
      <xdr:row>78</xdr:row>
      <xdr:rowOff>121281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22072600" y="1349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52234</xdr:rowOff>
    </xdr:from>
    <xdr:ext cx="599010" cy="259045"/>
    <xdr:sp macro="" textlink="">
      <xdr:nvSpPr>
        <xdr:cNvPr id="867" name="繰出金最大値テキスト">
          <a:extLst>
            <a:ext uri="{FF2B5EF4-FFF2-40B4-BE49-F238E27FC236}">
              <a16:creationId xmlns:a16="http://schemas.microsoft.com/office/drawing/2014/main" id="{00000000-0008-0000-0600-000063030000}"/>
            </a:ext>
          </a:extLst>
        </xdr:cNvPr>
        <xdr:cNvSpPr txBox="1"/>
      </xdr:nvSpPr>
      <xdr:spPr>
        <a:xfrm>
          <a:off x="22212300" y="1171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105557</xdr:rowOff>
    </xdr:from>
    <xdr:to>
      <xdr:col>116</xdr:col>
      <xdr:colOff>152400</xdr:colOff>
      <xdr:row>69</xdr:row>
      <xdr:rowOff>105557</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2072600" y="11935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155670</xdr:rowOff>
    </xdr:from>
    <xdr:to>
      <xdr:col>116</xdr:col>
      <xdr:colOff>63500</xdr:colOff>
      <xdr:row>77</xdr:row>
      <xdr:rowOff>19441</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21323300" y="13185870"/>
          <a:ext cx="838200" cy="3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1804</xdr:rowOff>
    </xdr:from>
    <xdr:ext cx="534377" cy="259045"/>
    <xdr:sp macro="" textlink="">
      <xdr:nvSpPr>
        <xdr:cNvPr id="870" name="繰出金平均値テキスト">
          <a:extLst>
            <a:ext uri="{FF2B5EF4-FFF2-40B4-BE49-F238E27FC236}">
              <a16:creationId xmlns:a16="http://schemas.microsoft.com/office/drawing/2014/main" id="{00000000-0008-0000-0600-000066030000}"/>
            </a:ext>
          </a:extLst>
        </xdr:cNvPr>
        <xdr:cNvSpPr txBox="1"/>
      </xdr:nvSpPr>
      <xdr:spPr>
        <a:xfrm>
          <a:off x="22212300" y="12860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150377</xdr:rowOff>
    </xdr:from>
    <xdr:to>
      <xdr:col>116</xdr:col>
      <xdr:colOff>114300</xdr:colOff>
      <xdr:row>76</xdr:row>
      <xdr:rowOff>80527</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22110700" y="130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19441</xdr:rowOff>
    </xdr:from>
    <xdr:to>
      <xdr:col>111</xdr:col>
      <xdr:colOff>177800</xdr:colOff>
      <xdr:row>77</xdr:row>
      <xdr:rowOff>36128</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20434300" y="13221091"/>
          <a:ext cx="889000" cy="1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158965</xdr:rowOff>
    </xdr:from>
    <xdr:to>
      <xdr:col>112</xdr:col>
      <xdr:colOff>38100</xdr:colOff>
      <xdr:row>76</xdr:row>
      <xdr:rowOff>89115</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12725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105643</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79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36128</xdr:rowOff>
    </xdr:from>
    <xdr:to>
      <xdr:col>107</xdr:col>
      <xdr:colOff>50800</xdr:colOff>
      <xdr:row>77</xdr:row>
      <xdr:rowOff>41239</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flipV="1">
          <a:off x="19545300" y="13237778"/>
          <a:ext cx="889000" cy="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18817</xdr:rowOff>
    </xdr:from>
    <xdr:to>
      <xdr:col>107</xdr:col>
      <xdr:colOff>101600</xdr:colOff>
      <xdr:row>76</xdr:row>
      <xdr:rowOff>120417</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20383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136944</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282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86077</xdr:rowOff>
    </xdr:from>
    <xdr:to>
      <xdr:col>102</xdr:col>
      <xdr:colOff>114300</xdr:colOff>
      <xdr:row>77</xdr:row>
      <xdr:rowOff>41239</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656300" y="12944827"/>
          <a:ext cx="889000" cy="29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96084</xdr:rowOff>
    </xdr:from>
    <xdr:to>
      <xdr:col>102</xdr:col>
      <xdr:colOff>165100</xdr:colOff>
      <xdr:row>77</xdr:row>
      <xdr:rowOff>26234</xdr:rowOff>
    </xdr:to>
    <xdr:sp macro="" textlink="">
      <xdr:nvSpPr>
        <xdr:cNvPr id="879" name="フローチャート: 判断 878">
          <a:extLst>
            <a:ext uri="{FF2B5EF4-FFF2-40B4-BE49-F238E27FC236}">
              <a16:creationId xmlns:a16="http://schemas.microsoft.com/office/drawing/2014/main" id="{00000000-0008-0000-0600-00006F030000}"/>
            </a:ext>
          </a:extLst>
        </xdr:cNvPr>
        <xdr:cNvSpPr/>
      </xdr:nvSpPr>
      <xdr:spPr>
        <a:xfrm>
          <a:off x="19494500" y="13126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42762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90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94027</xdr:rowOff>
    </xdr:from>
    <xdr:to>
      <xdr:col>98</xdr:col>
      <xdr:colOff>38100</xdr:colOff>
      <xdr:row>77</xdr:row>
      <xdr:rowOff>24177</xdr:rowOff>
    </xdr:to>
    <xdr:sp macro="" textlink="">
      <xdr:nvSpPr>
        <xdr:cNvPr id="881" name="フローチャート: 判断 880">
          <a:extLst>
            <a:ext uri="{FF2B5EF4-FFF2-40B4-BE49-F238E27FC236}">
              <a16:creationId xmlns:a16="http://schemas.microsoft.com/office/drawing/2014/main" id="{00000000-0008-0000-0600-000071030000}"/>
            </a:ext>
          </a:extLst>
        </xdr:cNvPr>
        <xdr:cNvSpPr/>
      </xdr:nvSpPr>
      <xdr:spPr>
        <a:xfrm>
          <a:off x="18605500" y="13124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15304</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21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104870</xdr:rowOff>
    </xdr:from>
    <xdr:to>
      <xdr:col>116</xdr:col>
      <xdr:colOff>114300</xdr:colOff>
      <xdr:row>77</xdr:row>
      <xdr:rowOff>35020</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22110700" y="1313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83297</xdr:rowOff>
    </xdr:from>
    <xdr:ext cx="534377" cy="259045"/>
    <xdr:sp macro="" textlink="">
      <xdr:nvSpPr>
        <xdr:cNvPr id="889" name="繰出金該当値テキスト">
          <a:extLst>
            <a:ext uri="{FF2B5EF4-FFF2-40B4-BE49-F238E27FC236}">
              <a16:creationId xmlns:a16="http://schemas.microsoft.com/office/drawing/2014/main" id="{00000000-0008-0000-0600-000079030000}"/>
            </a:ext>
          </a:extLst>
        </xdr:cNvPr>
        <xdr:cNvSpPr txBox="1"/>
      </xdr:nvSpPr>
      <xdr:spPr>
        <a:xfrm>
          <a:off x="22212300" y="1311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140091</xdr:rowOff>
    </xdr:from>
    <xdr:to>
      <xdr:col>112</xdr:col>
      <xdr:colOff>38100</xdr:colOff>
      <xdr:row>77</xdr:row>
      <xdr:rowOff>70241</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21272500" y="1317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61368</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1056111" y="1326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156778</xdr:rowOff>
    </xdr:from>
    <xdr:to>
      <xdr:col>107</xdr:col>
      <xdr:colOff>101600</xdr:colOff>
      <xdr:row>77</xdr:row>
      <xdr:rowOff>86928</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20383500" y="1318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78055</xdr:rowOff>
    </xdr:from>
    <xdr:ext cx="534377"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0167111" y="1327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161889</xdr:rowOff>
    </xdr:from>
    <xdr:to>
      <xdr:col>102</xdr:col>
      <xdr:colOff>165100</xdr:colOff>
      <xdr:row>77</xdr:row>
      <xdr:rowOff>92039</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19494500" y="1319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83166</xdr:rowOff>
    </xdr:from>
    <xdr:ext cx="534377"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9278111" y="1328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35277</xdr:rowOff>
    </xdr:from>
    <xdr:to>
      <xdr:col>98</xdr:col>
      <xdr:colOff>38100</xdr:colOff>
      <xdr:row>75</xdr:row>
      <xdr:rowOff>136877</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18605500" y="1289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153404</xdr:rowOff>
    </xdr:from>
    <xdr:ext cx="534377"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389111" y="1266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22" name="前年度繰上充用金グラフ枠">
          <a:extLst>
            <a:ext uri="{FF2B5EF4-FFF2-40B4-BE49-F238E27FC236}">
              <a16:creationId xmlns:a16="http://schemas.microsoft.com/office/drawing/2014/main" id="{00000000-0008-0000-0600-00009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88429</xdr:rowOff>
    </xdr:from>
    <xdr:to>
      <xdr:col>116</xdr:col>
      <xdr:colOff>62864</xdr:colOff>
      <xdr:row>99</xdr:row>
      <xdr:rowOff>98879</xdr:rowOff>
    </xdr:to>
    <xdr:cxnSp macro="">
      <xdr:nvCxnSpPr>
        <xdr:cNvPr id="923" name="直線コネクタ 922">
          <a:extLst>
            <a:ext uri="{FF2B5EF4-FFF2-40B4-BE49-F238E27FC236}">
              <a16:creationId xmlns:a16="http://schemas.microsoft.com/office/drawing/2014/main" id="{00000000-0008-0000-0600-00009B030000}"/>
            </a:ext>
          </a:extLst>
        </xdr:cNvPr>
        <xdr:cNvCxnSpPr/>
      </xdr:nvCxnSpPr>
      <xdr:spPr>
        <a:xfrm flipV="1">
          <a:off x="22159595" y="15518929"/>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145832</xdr:rowOff>
    </xdr:from>
    <xdr:ext cx="249299" cy="259045"/>
    <xdr:sp macro="" textlink="">
      <xdr:nvSpPr>
        <xdr:cNvPr id="924" name="前年度繰上充用金最小値テキスト">
          <a:extLst>
            <a:ext uri="{FF2B5EF4-FFF2-40B4-BE49-F238E27FC236}">
              <a16:creationId xmlns:a16="http://schemas.microsoft.com/office/drawing/2014/main" id="{00000000-0008-0000-0600-00009C030000}"/>
            </a:ext>
          </a:extLst>
        </xdr:cNvPr>
        <xdr:cNvSpPr txBox="1"/>
      </xdr:nvSpPr>
      <xdr:spPr>
        <a:xfrm>
          <a:off x="22212300" y="17119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35106</xdr:rowOff>
    </xdr:from>
    <xdr:ext cx="469744" cy="259045"/>
    <xdr:sp macro="" textlink="">
      <xdr:nvSpPr>
        <xdr:cNvPr id="926" name="前年度繰上充用金最大値テキスト">
          <a:extLst>
            <a:ext uri="{FF2B5EF4-FFF2-40B4-BE49-F238E27FC236}">
              <a16:creationId xmlns:a16="http://schemas.microsoft.com/office/drawing/2014/main" id="{00000000-0008-0000-0600-00009E030000}"/>
            </a:ext>
          </a:extLst>
        </xdr:cNvPr>
        <xdr:cNvSpPr txBox="1"/>
      </xdr:nvSpPr>
      <xdr:spPr>
        <a:xfrm>
          <a:off x="22212300" y="152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88429</xdr:rowOff>
    </xdr:from>
    <xdr:to>
      <xdr:col>116</xdr:col>
      <xdr:colOff>152400</xdr:colOff>
      <xdr:row>90</xdr:row>
      <xdr:rowOff>88429</xdr:rowOff>
    </xdr:to>
    <xdr:cxnSp macro="">
      <xdr:nvCxnSpPr>
        <xdr:cNvPr id="927" name="直線コネクタ 926">
          <a:extLst>
            <a:ext uri="{FF2B5EF4-FFF2-40B4-BE49-F238E27FC236}">
              <a16:creationId xmlns:a16="http://schemas.microsoft.com/office/drawing/2014/main" id="{00000000-0008-0000-0600-00009F030000}"/>
            </a:ext>
          </a:extLst>
        </xdr:cNvPr>
        <xdr:cNvCxnSpPr/>
      </xdr:nvCxnSpPr>
      <xdr:spPr>
        <a:xfrm>
          <a:off x="22072600" y="155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28" name="直線コネクタ 927">
          <a:extLst>
            <a:ext uri="{FF2B5EF4-FFF2-40B4-BE49-F238E27FC236}">
              <a16:creationId xmlns:a16="http://schemas.microsoft.com/office/drawing/2014/main" id="{00000000-0008-0000-0600-0000A0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63281</xdr:rowOff>
    </xdr:from>
    <xdr:ext cx="313932" cy="259045"/>
    <xdr:sp macro="" textlink="">
      <xdr:nvSpPr>
        <xdr:cNvPr id="929" name="前年度繰上充用金平均値テキスト">
          <a:extLst>
            <a:ext uri="{FF2B5EF4-FFF2-40B4-BE49-F238E27FC236}">
              <a16:creationId xmlns:a16="http://schemas.microsoft.com/office/drawing/2014/main" id="{00000000-0008-0000-0600-0000A1030000}"/>
            </a:ext>
          </a:extLst>
        </xdr:cNvPr>
        <xdr:cNvSpPr txBox="1"/>
      </xdr:nvSpPr>
      <xdr:spPr>
        <a:xfrm>
          <a:off x="22212300" y="1686538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40404</xdr:rowOff>
    </xdr:from>
    <xdr:to>
      <xdr:col>116</xdr:col>
      <xdr:colOff>114300</xdr:colOff>
      <xdr:row>99</xdr:row>
      <xdr:rowOff>142004</xdr:rowOff>
    </xdr:to>
    <xdr:sp macro="" textlink="">
      <xdr:nvSpPr>
        <xdr:cNvPr id="930" name="フローチャート: 判断 929">
          <a:extLst>
            <a:ext uri="{FF2B5EF4-FFF2-40B4-BE49-F238E27FC236}">
              <a16:creationId xmlns:a16="http://schemas.microsoft.com/office/drawing/2014/main" id="{00000000-0008-0000-0600-0000A2030000}"/>
            </a:ext>
          </a:extLst>
        </xdr:cNvPr>
        <xdr:cNvSpPr/>
      </xdr:nvSpPr>
      <xdr:spPr>
        <a:xfrm>
          <a:off x="221107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31" name="直線コネクタ 930">
          <a:extLst>
            <a:ext uri="{FF2B5EF4-FFF2-40B4-BE49-F238E27FC236}">
              <a16:creationId xmlns:a16="http://schemas.microsoft.com/office/drawing/2014/main" id="{00000000-0008-0000-0600-0000A3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39914</xdr:rowOff>
    </xdr:from>
    <xdr:to>
      <xdr:col>112</xdr:col>
      <xdr:colOff>38100</xdr:colOff>
      <xdr:row>99</xdr:row>
      <xdr:rowOff>141514</xdr:rowOff>
    </xdr:to>
    <xdr:sp macro="" textlink="">
      <xdr:nvSpPr>
        <xdr:cNvPr id="932" name="フローチャート: 判断 931">
          <a:extLst>
            <a:ext uri="{FF2B5EF4-FFF2-40B4-BE49-F238E27FC236}">
              <a16:creationId xmlns:a16="http://schemas.microsoft.com/office/drawing/2014/main" id="{00000000-0008-0000-0600-0000A4030000}"/>
            </a:ext>
          </a:extLst>
        </xdr:cNvPr>
        <xdr:cNvSpPr/>
      </xdr:nvSpPr>
      <xdr:spPr>
        <a:xfrm>
          <a:off x="21272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158041</xdr:rowOff>
    </xdr:from>
    <xdr:ext cx="313932"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66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34" name="直線コネクタ 933">
          <a:extLst>
            <a:ext uri="{FF2B5EF4-FFF2-40B4-BE49-F238E27FC236}">
              <a16:creationId xmlns:a16="http://schemas.microsoft.com/office/drawing/2014/main" id="{00000000-0008-0000-0600-0000A6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39261</xdr:rowOff>
    </xdr:from>
    <xdr:to>
      <xdr:col>107</xdr:col>
      <xdr:colOff>101600</xdr:colOff>
      <xdr:row>99</xdr:row>
      <xdr:rowOff>140861</xdr:rowOff>
    </xdr:to>
    <xdr:sp macro="" textlink="">
      <xdr:nvSpPr>
        <xdr:cNvPr id="935" name="フローチャート: 判断 934">
          <a:extLst>
            <a:ext uri="{FF2B5EF4-FFF2-40B4-BE49-F238E27FC236}">
              <a16:creationId xmlns:a16="http://schemas.microsoft.com/office/drawing/2014/main" id="{00000000-0008-0000-0600-0000A7030000}"/>
            </a:ext>
          </a:extLst>
        </xdr:cNvPr>
        <xdr:cNvSpPr/>
      </xdr:nvSpPr>
      <xdr:spPr>
        <a:xfrm>
          <a:off x="20383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157388</xdr:rowOff>
    </xdr:from>
    <xdr:ext cx="313932"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0277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37" name="直線コネクタ 936">
          <a:extLst>
            <a:ext uri="{FF2B5EF4-FFF2-40B4-BE49-F238E27FC236}">
              <a16:creationId xmlns:a16="http://schemas.microsoft.com/office/drawing/2014/main" id="{00000000-0008-0000-0600-0000A9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48079</xdr:rowOff>
    </xdr:from>
    <xdr:to>
      <xdr:col>102</xdr:col>
      <xdr:colOff>165100</xdr:colOff>
      <xdr:row>99</xdr:row>
      <xdr:rowOff>149679</xdr:rowOff>
    </xdr:to>
    <xdr:sp macro="" textlink="">
      <xdr:nvSpPr>
        <xdr:cNvPr id="938" name="フローチャート: 判断 937">
          <a:extLst>
            <a:ext uri="{FF2B5EF4-FFF2-40B4-BE49-F238E27FC236}">
              <a16:creationId xmlns:a16="http://schemas.microsoft.com/office/drawing/2014/main" id="{00000000-0008-0000-0600-0000AA030000}"/>
            </a:ext>
          </a:extLst>
        </xdr:cNvPr>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40" name="フローチャート: 判断 939">
          <a:extLst>
            <a:ext uri="{FF2B5EF4-FFF2-40B4-BE49-F238E27FC236}">
              <a16:creationId xmlns:a16="http://schemas.microsoft.com/office/drawing/2014/main" id="{00000000-0008-0000-0600-0000AC030000}"/>
            </a:ext>
          </a:extLst>
        </xdr:cNvPr>
        <xdr:cNvSpPr/>
      </xdr:nvSpPr>
      <xdr:spPr>
        <a:xfrm>
          <a:off x="18605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47" name="楕円 946">
          <a:extLst>
            <a:ext uri="{FF2B5EF4-FFF2-40B4-BE49-F238E27FC236}">
              <a16:creationId xmlns:a16="http://schemas.microsoft.com/office/drawing/2014/main" id="{00000000-0008-0000-0600-0000B3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18832</xdr:rowOff>
    </xdr:from>
    <xdr:ext cx="249299" cy="259045"/>
    <xdr:sp macro="" textlink="">
      <xdr:nvSpPr>
        <xdr:cNvPr id="948" name="前年度繰上充用金該当値テキスト">
          <a:extLst>
            <a:ext uri="{FF2B5EF4-FFF2-40B4-BE49-F238E27FC236}">
              <a16:creationId xmlns:a16="http://schemas.microsoft.com/office/drawing/2014/main" id="{00000000-0008-0000-0600-0000B4030000}"/>
            </a:ext>
          </a:extLst>
        </xdr:cNvPr>
        <xdr:cNvSpPr txBox="1"/>
      </xdr:nvSpPr>
      <xdr:spPr>
        <a:xfrm>
          <a:off x="22212300" y="16992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49" name="楕円 948">
          <a:extLst>
            <a:ext uri="{FF2B5EF4-FFF2-40B4-BE49-F238E27FC236}">
              <a16:creationId xmlns:a16="http://schemas.microsoft.com/office/drawing/2014/main" id="{00000000-0008-0000-0600-0000B5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50" name="テキスト ボックス 949">
          <a:extLst>
            <a:ext uri="{FF2B5EF4-FFF2-40B4-BE49-F238E27FC236}">
              <a16:creationId xmlns:a16="http://schemas.microsoft.com/office/drawing/2014/main" id="{00000000-0008-0000-0600-0000B6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51" name="楕円 950">
          <a:extLst>
            <a:ext uri="{FF2B5EF4-FFF2-40B4-BE49-F238E27FC236}">
              <a16:creationId xmlns:a16="http://schemas.microsoft.com/office/drawing/2014/main" id="{00000000-0008-0000-0600-0000B7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52" name="テキスト ボックス 951">
          <a:extLst>
            <a:ext uri="{FF2B5EF4-FFF2-40B4-BE49-F238E27FC236}">
              <a16:creationId xmlns:a16="http://schemas.microsoft.com/office/drawing/2014/main" id="{00000000-0008-0000-0600-0000B8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53" name="楕円 952">
          <a:extLst>
            <a:ext uri="{FF2B5EF4-FFF2-40B4-BE49-F238E27FC236}">
              <a16:creationId xmlns:a16="http://schemas.microsoft.com/office/drawing/2014/main" id="{00000000-0008-0000-0600-0000B9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166206</xdr:rowOff>
    </xdr:from>
    <xdr:ext cx="249299" cy="259045"/>
    <xdr:sp macro="" textlink="">
      <xdr:nvSpPr>
        <xdr:cNvPr id="954" name="テキスト ボックス 953">
          <a:extLst>
            <a:ext uri="{FF2B5EF4-FFF2-40B4-BE49-F238E27FC236}">
              <a16:creationId xmlns:a16="http://schemas.microsoft.com/office/drawing/2014/main" id="{00000000-0008-0000-0600-0000BA030000}"/>
            </a:ext>
          </a:extLst>
        </xdr:cNvPr>
        <xdr:cNvSpPr txBox="1"/>
      </xdr:nvSpPr>
      <xdr:spPr>
        <a:xfrm>
          <a:off x="19420650"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55" name="楕円 954">
          <a:extLst>
            <a:ext uri="{FF2B5EF4-FFF2-40B4-BE49-F238E27FC236}">
              <a16:creationId xmlns:a16="http://schemas.microsoft.com/office/drawing/2014/main" id="{00000000-0008-0000-0600-0000BB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166206</xdr:rowOff>
    </xdr:from>
    <xdr:ext cx="249299" cy="259045"/>
    <xdr:sp macro="" textlink="">
      <xdr:nvSpPr>
        <xdr:cNvPr id="956" name="テキスト ボックス 955">
          <a:extLst>
            <a:ext uri="{FF2B5EF4-FFF2-40B4-BE49-F238E27FC236}">
              <a16:creationId xmlns:a16="http://schemas.microsoft.com/office/drawing/2014/main" id="{00000000-0008-0000-0600-0000BC030000}"/>
            </a:ext>
          </a:extLst>
        </xdr:cNvPr>
        <xdr:cNvSpPr txBox="1"/>
      </xdr:nvSpPr>
      <xdr:spPr>
        <a:xfrm>
          <a:off x="18531650"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57" name="正方形/長方形 956">
          <a:extLst>
            <a:ext uri="{FF2B5EF4-FFF2-40B4-BE49-F238E27FC236}">
              <a16:creationId xmlns:a16="http://schemas.microsoft.com/office/drawing/2014/main" id="{00000000-0008-0000-0600-0000B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58" name="正方形/長方形 957">
          <a:extLst>
            <a:ext uri="{FF2B5EF4-FFF2-40B4-BE49-F238E27FC236}">
              <a16:creationId xmlns:a16="http://schemas.microsoft.com/office/drawing/2014/main" id="{00000000-0008-0000-0600-0000B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9" name="テキスト ボックス 958">
          <a:extLst>
            <a:ext uri="{FF2B5EF4-FFF2-40B4-BE49-F238E27FC236}">
              <a16:creationId xmlns:a16="http://schemas.microsoft.com/office/drawing/2014/main" id="{00000000-0008-0000-0600-0000B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歳出決算総額は，住民一人当たり</a:t>
          </a:r>
          <a:r>
            <a:rPr kumimoji="1" lang="en-US" altLang="ja-JP" sz="1300">
              <a:latin typeface="ＭＳ ゴシック" panose="020B0609070205080204" pitchFamily="49" charset="-128"/>
              <a:ea typeface="ＭＳ ゴシック" panose="020B0609070205080204" pitchFamily="49" charset="-128"/>
            </a:rPr>
            <a:t>537,516</a:t>
          </a:r>
          <a:r>
            <a:rPr kumimoji="1" lang="ja-JP" altLang="en-US" sz="1300">
              <a:latin typeface="ＭＳ ゴシック" panose="020B0609070205080204" pitchFamily="49" charset="-128"/>
              <a:ea typeface="ＭＳ ゴシック" panose="020B0609070205080204" pitchFamily="49" charset="-128"/>
            </a:rPr>
            <a:t>円で昨年度より</a:t>
          </a:r>
          <a:r>
            <a:rPr kumimoji="1" lang="en-US" altLang="ja-JP" sz="1300">
              <a:latin typeface="ＭＳ ゴシック" panose="020B0609070205080204" pitchFamily="49" charset="-128"/>
              <a:ea typeface="ＭＳ ゴシック" panose="020B0609070205080204" pitchFamily="49" charset="-128"/>
            </a:rPr>
            <a:t>5,299</a:t>
          </a:r>
          <a:r>
            <a:rPr kumimoji="1" lang="ja-JP" altLang="en-US" sz="1300">
              <a:latin typeface="ＭＳ ゴシック" panose="020B0609070205080204" pitchFamily="49" charset="-128"/>
              <a:ea typeface="ＭＳ ゴシック" panose="020B0609070205080204" pitchFamily="49" charset="-128"/>
            </a:rPr>
            <a:t>円高くなっている。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主な項目としては，物件費は物価高騰の影響により，光熱水費等が増となったことから，住民一人あたり</a:t>
          </a:r>
          <a:r>
            <a:rPr kumimoji="1" lang="en-US" altLang="ja-JP" sz="1300">
              <a:latin typeface="ＭＳ ゴシック" panose="020B0609070205080204" pitchFamily="49" charset="-128"/>
              <a:ea typeface="ＭＳ ゴシック" panose="020B0609070205080204" pitchFamily="49" charset="-128"/>
            </a:rPr>
            <a:t>83,936</a:t>
          </a:r>
          <a:r>
            <a:rPr kumimoji="1" lang="ja-JP" altLang="en-US" sz="1300">
              <a:latin typeface="ＭＳ ゴシック" panose="020B0609070205080204" pitchFamily="49" charset="-128"/>
              <a:ea typeface="ＭＳ ゴシック" panose="020B0609070205080204" pitchFamily="49" charset="-128"/>
            </a:rPr>
            <a:t>円（前年度比　</a:t>
          </a:r>
          <a:r>
            <a:rPr kumimoji="1" lang="en-US" altLang="ja-JP" sz="1300">
              <a:latin typeface="ＭＳ ゴシック" panose="020B0609070205080204" pitchFamily="49" charset="-128"/>
              <a:ea typeface="ＭＳ ゴシック" panose="020B0609070205080204" pitchFamily="49" charset="-128"/>
            </a:rPr>
            <a:t>+7,219</a:t>
          </a:r>
          <a:r>
            <a:rPr kumimoji="1" lang="ja-JP" altLang="en-US" sz="1300">
              <a:latin typeface="ＭＳ ゴシック" panose="020B0609070205080204" pitchFamily="49" charset="-128"/>
              <a:ea typeface="ＭＳ ゴシック" panose="020B0609070205080204" pitchFamily="49" charset="-128"/>
            </a:rPr>
            <a:t>円）となっている。今後は，公共施設等再配置計画に基づき，公共施設の集約化・複合化を進めることにより，施設の維持管理経費の縮減に努める。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補助費等は，主に下水道施設・簡易水道施設の維持管理等の経費であり，電気料等物価高騰に伴う運営費補助が増となったことなどから，住民一人当たり</a:t>
          </a:r>
          <a:r>
            <a:rPr kumimoji="1" lang="en-US" altLang="ja-JP" sz="1300">
              <a:latin typeface="ＭＳ ゴシック" panose="020B0609070205080204" pitchFamily="49" charset="-128"/>
              <a:ea typeface="ＭＳ ゴシック" panose="020B0609070205080204" pitchFamily="49" charset="-128"/>
            </a:rPr>
            <a:t>59,933</a:t>
          </a:r>
          <a:r>
            <a:rPr kumimoji="1" lang="ja-JP" altLang="en-US" sz="1300">
              <a:latin typeface="ＭＳ ゴシック" panose="020B0609070205080204" pitchFamily="49" charset="-128"/>
              <a:ea typeface="ＭＳ ゴシック" panose="020B0609070205080204" pitchFamily="49" charset="-128"/>
            </a:rPr>
            <a:t>円（前年度比　＋</a:t>
          </a:r>
          <a:r>
            <a:rPr kumimoji="1" lang="en-US" altLang="ja-JP" sz="1300">
              <a:latin typeface="ＭＳ ゴシック" panose="020B0609070205080204" pitchFamily="49" charset="-128"/>
              <a:ea typeface="ＭＳ ゴシック" panose="020B0609070205080204" pitchFamily="49" charset="-128"/>
            </a:rPr>
            <a:t>7,421</a:t>
          </a:r>
          <a:r>
            <a:rPr kumimoji="1" lang="ja-JP" altLang="en-US" sz="1300">
              <a:latin typeface="ＭＳ ゴシック" panose="020B0609070205080204" pitchFamily="49" charset="-128"/>
              <a:ea typeface="ＭＳ ゴシック" panose="020B0609070205080204" pitchFamily="49" charset="-128"/>
            </a:rPr>
            <a:t>円）となっている。今後は，公営企業の経営基盤の強化や財政マネジメントの向上等に取り組み，普通会計の負担額を減らしていくよう努める。</a:t>
          </a:r>
          <a:endParaRPr kumimoji="1" lang="en-US" altLang="ja-JP"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茨城県常陸太田市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48,222
48,007
371.99
27,272,659
25,920,114
1,124,132
15,155,636
17,366,882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37592</xdr:rowOff>
    </xdr:from>
    <xdr:to>
      <xdr:col>24</xdr:col>
      <xdr:colOff>62865</xdr:colOff>
      <xdr:row>37</xdr:row>
      <xdr:rowOff>149987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81092"/>
          <a:ext cx="127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153814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149987</xdr:rowOff>
    </xdr:from>
    <xdr:to>
      <xdr:col>24</xdr:col>
      <xdr:colOff>152400</xdr:colOff>
      <xdr:row>37</xdr:row>
      <xdr:rowOff>149987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155719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5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37592</xdr:rowOff>
    </xdr:from>
    <xdr:to>
      <xdr:col>24</xdr:col>
      <xdr:colOff>152400</xdr:colOff>
      <xdr:row>30</xdr:row>
      <xdr:rowOff>37592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8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151511</xdr:rowOff>
    </xdr:from>
    <xdr:to>
      <xdr:col>24</xdr:col>
      <xdr:colOff>63500</xdr:colOff>
      <xdr:row>37</xdr:row>
      <xdr:rowOff>445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323711"/>
          <a:ext cx="838200" cy="2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112730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42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89853</xdr:rowOff>
    </xdr:from>
    <xdr:to>
      <xdr:col>24</xdr:col>
      <xdr:colOff>114300</xdr:colOff>
      <xdr:row>36</xdr:row>
      <xdr:rowOff>20003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151511</xdr:rowOff>
    </xdr:from>
    <xdr:to>
      <xdr:col>19</xdr:col>
      <xdr:colOff>177800</xdr:colOff>
      <xdr:row>37</xdr:row>
      <xdr:rowOff>11303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23711"/>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100521</xdr:rowOff>
    </xdr:from>
    <xdr:to>
      <xdr:col>20</xdr:col>
      <xdr:colOff>38100</xdr:colOff>
      <xdr:row>36</xdr:row>
      <xdr:rowOff>30671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47198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5207</xdr:rowOff>
    </xdr:from>
    <xdr:to>
      <xdr:col>15</xdr:col>
      <xdr:colOff>50800</xdr:colOff>
      <xdr:row>37</xdr:row>
      <xdr:rowOff>11303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48857"/>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125666</xdr:rowOff>
    </xdr:from>
    <xdr:to>
      <xdr:col>15</xdr:col>
      <xdr:colOff>101600</xdr:colOff>
      <xdr:row>36</xdr:row>
      <xdr:rowOff>55816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72343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169037</xdr:rowOff>
    </xdr:from>
    <xdr:to>
      <xdr:col>10</xdr:col>
      <xdr:colOff>114300</xdr:colOff>
      <xdr:row>37</xdr:row>
      <xdr:rowOff>5207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41237"/>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53086</xdr:rowOff>
    </xdr:from>
    <xdr:to>
      <xdr:col>10</xdr:col>
      <xdr:colOff>165100</xdr:colOff>
      <xdr:row>37</xdr:row>
      <xdr:rowOff>154686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39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145813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48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48704</xdr:rowOff>
    </xdr:from>
    <xdr:to>
      <xdr:col>6</xdr:col>
      <xdr:colOff>38100</xdr:colOff>
      <xdr:row>37</xdr:row>
      <xdr:rowOff>150304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392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141432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48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121095</xdr:rowOff>
    </xdr:from>
    <xdr:to>
      <xdr:col>24</xdr:col>
      <xdr:colOff>114300</xdr:colOff>
      <xdr:row>37</xdr:row>
      <xdr:rowOff>51245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9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99522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71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100711</xdr:rowOff>
    </xdr:from>
    <xdr:to>
      <xdr:col>20</xdr:col>
      <xdr:colOff>38100</xdr:colOff>
      <xdr:row>37</xdr:row>
      <xdr:rowOff>30861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7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21988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6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131953</xdr:rowOff>
    </xdr:from>
    <xdr:to>
      <xdr:col>15</xdr:col>
      <xdr:colOff>101600</xdr:colOff>
      <xdr:row>37</xdr:row>
      <xdr:rowOff>62103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0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53230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9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125857</xdr:rowOff>
    </xdr:from>
    <xdr:to>
      <xdr:col>10</xdr:col>
      <xdr:colOff>165100</xdr:colOff>
      <xdr:row>37</xdr:row>
      <xdr:rowOff>56007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9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72534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073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118237</xdr:rowOff>
    </xdr:from>
    <xdr:to>
      <xdr:col>6</xdr:col>
      <xdr:colOff>38100</xdr:colOff>
      <xdr:row>37</xdr:row>
      <xdr:rowOff>48387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9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64914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06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39994</xdr:rowOff>
    </xdr:from>
    <xdr:to>
      <xdr:col>24</xdr:col>
      <xdr:colOff>62865</xdr:colOff>
      <xdr:row>59</xdr:row>
      <xdr:rowOff>52163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83944"/>
          <a:ext cx="1270" cy="1383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55990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52163</xdr:rowOff>
    </xdr:from>
    <xdr:to>
      <xdr:col>24</xdr:col>
      <xdr:colOff>152400</xdr:colOff>
      <xdr:row>59</xdr:row>
      <xdr:rowOff>52163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6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158121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59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39994</xdr:rowOff>
    </xdr:from>
    <xdr:to>
      <xdr:col>24</xdr:col>
      <xdr:colOff>152400</xdr:colOff>
      <xdr:row>51</xdr:row>
      <xdr:rowOff>39994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15095</xdr:rowOff>
    </xdr:from>
    <xdr:to>
      <xdr:col>24</xdr:col>
      <xdr:colOff>63500</xdr:colOff>
      <xdr:row>59</xdr:row>
      <xdr:rowOff>15115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130645"/>
          <a:ext cx="838200" cy="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99248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71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76371</xdr:rowOff>
    </xdr:from>
    <xdr:to>
      <xdr:col>24</xdr:col>
      <xdr:colOff>114300</xdr:colOff>
      <xdr:row>59</xdr:row>
      <xdr:rowOff>6521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2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90743</xdr:rowOff>
    </xdr:from>
    <xdr:to>
      <xdr:col>19</xdr:col>
      <xdr:colOff>177800</xdr:colOff>
      <xdr:row>59</xdr:row>
      <xdr:rowOff>15115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34843"/>
          <a:ext cx="889000" cy="9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73365</xdr:rowOff>
    </xdr:from>
    <xdr:to>
      <xdr:col>20</xdr:col>
      <xdr:colOff>38100</xdr:colOff>
      <xdr:row>59</xdr:row>
      <xdr:rowOff>3515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1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20042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92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90743</xdr:rowOff>
    </xdr:from>
    <xdr:to>
      <xdr:col>15</xdr:col>
      <xdr:colOff>50800</xdr:colOff>
      <xdr:row>59</xdr:row>
      <xdr:rowOff>33299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34843"/>
          <a:ext cx="889000" cy="11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161600</xdr:rowOff>
    </xdr:from>
    <xdr:to>
      <xdr:col>15</xdr:col>
      <xdr:colOff>101600</xdr:colOff>
      <xdr:row>58</xdr:row>
      <xdr:rowOff>91750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108277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70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30345</xdr:rowOff>
    </xdr:from>
    <xdr:to>
      <xdr:col>10</xdr:col>
      <xdr:colOff>114300</xdr:colOff>
      <xdr:row>59</xdr:row>
      <xdr:rowOff>33299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145895"/>
          <a:ext cx="889000" cy="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144160</xdr:rowOff>
    </xdr:from>
    <xdr:to>
      <xdr:col>10</xdr:col>
      <xdr:colOff>165100</xdr:colOff>
      <xdr:row>59</xdr:row>
      <xdr:rowOff>74310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8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90837</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86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147655</xdr:rowOff>
    </xdr:from>
    <xdr:to>
      <xdr:col>6</xdr:col>
      <xdr:colOff>38100</xdr:colOff>
      <xdr:row>59</xdr:row>
      <xdr:rowOff>77805</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9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94332</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86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135745</xdr:rowOff>
    </xdr:from>
    <xdr:to>
      <xdr:col>24</xdr:col>
      <xdr:colOff>114300</xdr:colOff>
      <xdr:row>59</xdr:row>
      <xdr:rowOff>65895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7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54797</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9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135765</xdr:rowOff>
    </xdr:from>
    <xdr:to>
      <xdr:col>20</xdr:col>
      <xdr:colOff>38100</xdr:colOff>
      <xdr:row>59</xdr:row>
      <xdr:rowOff>65915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7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57042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7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39943</xdr:rowOff>
    </xdr:from>
    <xdr:to>
      <xdr:col>15</xdr:col>
      <xdr:colOff>101600</xdr:colOff>
      <xdr:row>58</xdr:row>
      <xdr:rowOff>141543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8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132670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76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153949</xdr:rowOff>
    </xdr:from>
    <xdr:to>
      <xdr:col>10</xdr:col>
      <xdr:colOff>165100</xdr:colOff>
      <xdr:row>59</xdr:row>
      <xdr:rowOff>84099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9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75226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9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150995</xdr:rowOff>
    </xdr:from>
    <xdr:to>
      <xdr:col>6</xdr:col>
      <xdr:colOff>38100</xdr:colOff>
      <xdr:row>59</xdr:row>
      <xdr:rowOff>81145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9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72272</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8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9800</xdr:rowOff>
    </xdr:from>
    <xdr:to>
      <xdr:col>24</xdr:col>
      <xdr:colOff>62865</xdr:colOff>
      <xdr:row>77</xdr:row>
      <xdr:rowOff>74544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54200"/>
          <a:ext cx="1270" cy="9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78371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28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74544</xdr:rowOff>
    </xdr:from>
    <xdr:to>
      <xdr:col>24</xdr:col>
      <xdr:colOff>152400</xdr:colOff>
      <xdr:row>77</xdr:row>
      <xdr:rowOff>74544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27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127927</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2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9800</xdr:rowOff>
    </xdr:from>
    <xdr:to>
      <xdr:col>24</xdr:col>
      <xdr:colOff>152400</xdr:colOff>
      <xdr:row>72</xdr:row>
      <xdr:rowOff>9800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5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158766</xdr:rowOff>
    </xdr:from>
    <xdr:to>
      <xdr:col>24</xdr:col>
      <xdr:colOff>63500</xdr:colOff>
      <xdr:row>77</xdr:row>
      <xdr:rowOff>8945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188966"/>
          <a:ext cx="838200" cy="2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133394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206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110517</xdr:rowOff>
    </xdr:from>
    <xdr:to>
      <xdr:col>24</xdr:col>
      <xdr:colOff>114300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158766</xdr:rowOff>
    </xdr:from>
    <xdr:to>
      <xdr:col>19</xdr:col>
      <xdr:colOff>177800</xdr:colOff>
      <xdr:row>77</xdr:row>
      <xdr:rowOff>92064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88966"/>
          <a:ext cx="889000" cy="10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70173</xdr:rowOff>
    </xdr:from>
    <xdr:to>
      <xdr:col>20</xdr:col>
      <xdr:colOff>38100</xdr:colOff>
      <xdr:row>76</xdr:row>
      <xdr:rowOff>322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16850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92064</xdr:rowOff>
    </xdr:from>
    <xdr:to>
      <xdr:col>15</xdr:col>
      <xdr:colOff>50800</xdr:colOff>
      <xdr:row>77</xdr:row>
      <xdr:rowOff>120621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93714"/>
          <a:ext cx="889000" cy="2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26127</xdr:rowOff>
    </xdr:from>
    <xdr:to>
      <xdr:col>15</xdr:col>
      <xdr:colOff>101600</xdr:colOff>
      <xdr:row>76</xdr:row>
      <xdr:rowOff>127727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144253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113050</xdr:rowOff>
    </xdr:from>
    <xdr:to>
      <xdr:col>10</xdr:col>
      <xdr:colOff>114300</xdr:colOff>
      <xdr:row>77</xdr:row>
      <xdr:rowOff>120621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314700"/>
          <a:ext cx="889000" cy="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110603</xdr:rowOff>
    </xdr:from>
    <xdr:to>
      <xdr:col>10</xdr:col>
      <xdr:colOff>165100</xdr:colOff>
      <xdr:row>77</xdr:row>
      <xdr:rowOff>40753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4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57280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916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135851</xdr:rowOff>
    </xdr:from>
    <xdr:to>
      <xdr:col>6</xdr:col>
      <xdr:colOff>38100</xdr:colOff>
      <xdr:row>77</xdr:row>
      <xdr:rowOff>66001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6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82527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41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129595</xdr:rowOff>
    </xdr:from>
    <xdr:to>
      <xdr:col>24</xdr:col>
      <xdr:colOff>114300</xdr:colOff>
      <xdr:row>77</xdr:row>
      <xdr:rowOff>59745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5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44522</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74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107966</xdr:rowOff>
    </xdr:from>
    <xdr:to>
      <xdr:col>20</xdr:col>
      <xdr:colOff>38100</xdr:colOff>
      <xdr:row>77</xdr:row>
      <xdr:rowOff>38116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3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29243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3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41264</xdr:rowOff>
    </xdr:from>
    <xdr:to>
      <xdr:col>15</xdr:col>
      <xdr:colOff>101600</xdr:colOff>
      <xdr:row>77</xdr:row>
      <xdr:rowOff>142864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4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133991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35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69821</xdr:rowOff>
    </xdr:from>
    <xdr:to>
      <xdr:col>10</xdr:col>
      <xdr:colOff>165100</xdr:colOff>
      <xdr:row>77</xdr:row>
      <xdr:rowOff>171421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7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162548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364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62250</xdr:rowOff>
    </xdr:from>
    <xdr:to>
      <xdr:col>6</xdr:col>
      <xdr:colOff>38100</xdr:colOff>
      <xdr:row>77</xdr:row>
      <xdr:rowOff>163850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6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154977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356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124430</xdr:rowOff>
    </xdr:from>
    <xdr:to>
      <xdr:col>24</xdr:col>
      <xdr:colOff>62865</xdr:colOff>
      <xdr:row>98</xdr:row>
      <xdr:rowOff>162429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54930"/>
          <a:ext cx="1270" cy="140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166256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162429</xdr:rowOff>
    </xdr:from>
    <xdr:to>
      <xdr:col>24</xdr:col>
      <xdr:colOff>152400</xdr:colOff>
      <xdr:row>98</xdr:row>
      <xdr:rowOff>162429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71107</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464,676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124430</xdr:rowOff>
    </xdr:from>
    <xdr:to>
      <xdr:col>24</xdr:col>
      <xdr:colOff>152400</xdr:colOff>
      <xdr:row>90</xdr:row>
      <xdr:rowOff>124430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119955</xdr:rowOff>
    </xdr:from>
    <xdr:to>
      <xdr:col>24</xdr:col>
      <xdr:colOff>63500</xdr:colOff>
      <xdr:row>98</xdr:row>
      <xdr:rowOff>133679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922055"/>
          <a:ext cx="838200" cy="13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27351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58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4474</xdr:rowOff>
    </xdr:from>
    <xdr:to>
      <xdr:col>24</xdr:col>
      <xdr:colOff>114300</xdr:colOff>
      <xdr:row>98</xdr:row>
      <xdr:rowOff>106074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0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76682</xdr:rowOff>
    </xdr:from>
    <xdr:to>
      <xdr:col>19</xdr:col>
      <xdr:colOff>177800</xdr:colOff>
      <xdr:row>98</xdr:row>
      <xdr:rowOff>133679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878782"/>
          <a:ext cx="889000" cy="5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8691</xdr:rowOff>
    </xdr:from>
    <xdr:to>
      <xdr:col>20</xdr:col>
      <xdr:colOff>38100</xdr:colOff>
      <xdr:row>98</xdr:row>
      <xdr:rowOff>110291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1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126818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8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76682</xdr:rowOff>
    </xdr:from>
    <xdr:to>
      <xdr:col>15</xdr:col>
      <xdr:colOff>50800</xdr:colOff>
      <xdr:row>98</xdr:row>
      <xdr:rowOff>91850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878782"/>
          <a:ext cx="889000" cy="1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33361</xdr:rowOff>
    </xdr:from>
    <xdr:to>
      <xdr:col>15</xdr:col>
      <xdr:colOff>101600</xdr:colOff>
      <xdr:row>98</xdr:row>
      <xdr:rowOff>134961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3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126088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92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91850</xdr:rowOff>
    </xdr:from>
    <xdr:to>
      <xdr:col>10</xdr:col>
      <xdr:colOff>114300</xdr:colOff>
      <xdr:row>98</xdr:row>
      <xdr:rowOff>170963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893950"/>
          <a:ext cx="889000" cy="7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79609</xdr:rowOff>
    </xdr:from>
    <xdr:to>
      <xdr:col>10</xdr:col>
      <xdr:colOff>165100</xdr:colOff>
      <xdr:row>99</xdr:row>
      <xdr:rowOff>9759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8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886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97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86131</xdr:rowOff>
    </xdr:from>
    <xdr:to>
      <xdr:col>6</xdr:col>
      <xdr:colOff>38100</xdr:colOff>
      <xdr:row>99</xdr:row>
      <xdr:rowOff>16281</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8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32808</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6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69155</xdr:rowOff>
    </xdr:from>
    <xdr:to>
      <xdr:col>24</xdr:col>
      <xdr:colOff>114300</xdr:colOff>
      <xdr:row>98</xdr:row>
      <xdr:rowOff>170755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7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155532</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78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82879</xdr:rowOff>
    </xdr:from>
    <xdr:to>
      <xdr:col>20</xdr:col>
      <xdr:colOff>38100</xdr:colOff>
      <xdr:row>99</xdr:row>
      <xdr:rowOff>13029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8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4156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7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25882</xdr:rowOff>
    </xdr:from>
    <xdr:to>
      <xdr:col>15</xdr:col>
      <xdr:colOff>101600</xdr:colOff>
      <xdr:row>98</xdr:row>
      <xdr:rowOff>127482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2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144009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60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41050</xdr:rowOff>
    </xdr:from>
    <xdr:to>
      <xdr:col>10</xdr:col>
      <xdr:colOff>165100</xdr:colOff>
      <xdr:row>98</xdr:row>
      <xdr:rowOff>142650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4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159177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61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120163</xdr:rowOff>
    </xdr:from>
    <xdr:to>
      <xdr:col>6</xdr:col>
      <xdr:colOff>38100</xdr:colOff>
      <xdr:row>99</xdr:row>
      <xdr:rowOff>50313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92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41440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701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167459</xdr:rowOff>
    </xdr:from>
    <xdr:to>
      <xdr:col>55</xdr:col>
      <xdr:colOff>0</xdr:colOff>
      <xdr:row>39</xdr:row>
      <xdr:rowOff>10704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682559"/>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142148</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143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119271</xdr:rowOff>
    </xdr:from>
    <xdr:to>
      <xdr:col>55</xdr:col>
      <xdr:colOff>50800</xdr:colOff>
      <xdr:row>38</xdr:row>
      <xdr:rowOff>49421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907</xdr:rowOff>
    </xdr:from>
    <xdr:to>
      <xdr:col>50</xdr:col>
      <xdr:colOff>114300</xdr:colOff>
      <xdr:row>39</xdr:row>
      <xdr:rowOff>10704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68745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132987</xdr:rowOff>
    </xdr:from>
    <xdr:to>
      <xdr:col>50</xdr:col>
      <xdr:colOff>165100</xdr:colOff>
      <xdr:row>38</xdr:row>
      <xdr:rowOff>63137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79664</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171377</xdr:rowOff>
    </xdr:from>
    <xdr:to>
      <xdr:col>45</xdr:col>
      <xdr:colOff>177800</xdr:colOff>
      <xdr:row>39</xdr:row>
      <xdr:rowOff>907</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686477"/>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158133</xdr:rowOff>
    </xdr:from>
    <xdr:to>
      <xdr:col>46</xdr:col>
      <xdr:colOff>38100</xdr:colOff>
      <xdr:row>38</xdr:row>
      <xdr:rowOff>88283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104810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171377</xdr:rowOff>
    </xdr:from>
    <xdr:to>
      <xdr:col>41</xdr:col>
      <xdr:colOff>50800</xdr:colOff>
      <xdr:row>39</xdr:row>
      <xdr:rowOff>24094</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686477"/>
          <a:ext cx="889000" cy="2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159439</xdr:rowOff>
    </xdr:from>
    <xdr:to>
      <xdr:col>41</xdr:col>
      <xdr:colOff>101600</xdr:colOff>
      <xdr:row>38</xdr:row>
      <xdr:rowOff>89589</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50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106116</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278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168584</xdr:rowOff>
    </xdr:from>
    <xdr:to>
      <xdr:col>36</xdr:col>
      <xdr:colOff>165100</xdr:colOff>
      <xdr:row>38</xdr:row>
      <xdr:rowOff>98734</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5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115261</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287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116659</xdr:rowOff>
    </xdr:from>
    <xdr:to>
      <xdr:col>55</xdr:col>
      <xdr:colOff>50800</xdr:colOff>
      <xdr:row>39</xdr:row>
      <xdr:rowOff>46809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63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31586</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46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131354</xdr:rowOff>
    </xdr:from>
    <xdr:to>
      <xdr:col>50</xdr:col>
      <xdr:colOff>165100</xdr:colOff>
      <xdr:row>39</xdr:row>
      <xdr:rowOff>61504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64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52631</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739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121557</xdr:rowOff>
    </xdr:from>
    <xdr:to>
      <xdr:col>46</xdr:col>
      <xdr:colOff>38100</xdr:colOff>
      <xdr:row>39</xdr:row>
      <xdr:rowOff>51707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63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42834</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729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120577</xdr:rowOff>
    </xdr:from>
    <xdr:to>
      <xdr:col>41</xdr:col>
      <xdr:colOff>101600</xdr:colOff>
      <xdr:row>39</xdr:row>
      <xdr:rowOff>50727</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63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41854</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728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144744</xdr:rowOff>
    </xdr:from>
    <xdr:to>
      <xdr:col>36</xdr:col>
      <xdr:colOff>165100</xdr:colOff>
      <xdr:row>39</xdr:row>
      <xdr:rowOff>74894</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65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66021</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752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142291</xdr:rowOff>
    </xdr:from>
    <xdr:to>
      <xdr:col>54</xdr:col>
      <xdr:colOff>189865</xdr:colOff>
      <xdr:row>59</xdr:row>
      <xdr:rowOff>40096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714791"/>
          <a:ext cx="1270" cy="1440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43923</xdr:rowOff>
    </xdr:from>
    <xdr:ext cx="469744"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40096</xdr:rowOff>
    </xdr:from>
    <xdr:to>
      <xdr:col>55</xdr:col>
      <xdr:colOff>88900</xdr:colOff>
      <xdr:row>59</xdr:row>
      <xdr:rowOff>40096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88968</xdr:rowOff>
    </xdr:from>
    <xdr:ext cx="599010"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4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142291</xdr:rowOff>
    </xdr:from>
    <xdr:to>
      <xdr:col>55</xdr:col>
      <xdr:colOff>88900</xdr:colOff>
      <xdr:row>50</xdr:row>
      <xdr:rowOff>142291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714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96081</xdr:rowOff>
    </xdr:from>
    <xdr:to>
      <xdr:col>55</xdr:col>
      <xdr:colOff>0</xdr:colOff>
      <xdr:row>58</xdr:row>
      <xdr:rowOff>104659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9639300" y="10040181"/>
          <a:ext cx="838200" cy="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163680</xdr:rowOff>
    </xdr:from>
    <xdr:ext cx="534377"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593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140803</xdr:rowOff>
    </xdr:from>
    <xdr:to>
      <xdr:col>55</xdr:col>
      <xdr:colOff>50800</xdr:colOff>
      <xdr:row>57</xdr:row>
      <xdr:rowOff>70953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74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169973</xdr:rowOff>
    </xdr:from>
    <xdr:to>
      <xdr:col>50</xdr:col>
      <xdr:colOff>114300</xdr:colOff>
      <xdr:row>58</xdr:row>
      <xdr:rowOff>96081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8750300" y="9942623"/>
          <a:ext cx="889000" cy="97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135872</xdr:rowOff>
    </xdr:from>
    <xdr:to>
      <xdr:col>50</xdr:col>
      <xdr:colOff>165100</xdr:colOff>
      <xdr:row>57</xdr:row>
      <xdr:rowOff>66022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73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82549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72111" y="951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169973</xdr:rowOff>
    </xdr:from>
    <xdr:to>
      <xdr:col>45</xdr:col>
      <xdr:colOff>177800</xdr:colOff>
      <xdr:row>58</xdr:row>
      <xdr:rowOff>84237</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7861300" y="9942623"/>
          <a:ext cx="889000" cy="8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145614</xdr:rowOff>
    </xdr:from>
    <xdr:to>
      <xdr:col>46</xdr:col>
      <xdr:colOff>38100</xdr:colOff>
      <xdr:row>57</xdr:row>
      <xdr:rowOff>75764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74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92291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83111" y="952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75278</xdr:rowOff>
    </xdr:from>
    <xdr:to>
      <xdr:col>41</xdr:col>
      <xdr:colOff>50800</xdr:colOff>
      <xdr:row>58</xdr:row>
      <xdr:rowOff>84237</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6972300" y="10019378"/>
          <a:ext cx="889000" cy="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137113</xdr:rowOff>
    </xdr:from>
    <xdr:to>
      <xdr:col>41</xdr:col>
      <xdr:colOff>101600</xdr:colOff>
      <xdr:row>58</xdr:row>
      <xdr:rowOff>67263</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90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83790</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94111" y="968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134859</xdr:rowOff>
    </xdr:from>
    <xdr:to>
      <xdr:col>36</xdr:col>
      <xdr:colOff>165100</xdr:colOff>
      <xdr:row>58</xdr:row>
      <xdr:rowOff>65009</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90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81536</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968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53859</xdr:rowOff>
    </xdr:from>
    <xdr:to>
      <xdr:col>55</xdr:col>
      <xdr:colOff>50800</xdr:colOff>
      <xdr:row>58</xdr:row>
      <xdr:rowOff>155459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99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140236</xdr:rowOff>
    </xdr:from>
    <xdr:ext cx="534377"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91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45281</xdr:rowOff>
    </xdr:from>
    <xdr:to>
      <xdr:col>50</xdr:col>
      <xdr:colOff>165100</xdr:colOff>
      <xdr:row>58</xdr:row>
      <xdr:rowOff>146881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98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138008</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372111" y="1008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119173</xdr:rowOff>
    </xdr:from>
    <xdr:to>
      <xdr:col>46</xdr:col>
      <xdr:colOff>38100</xdr:colOff>
      <xdr:row>58</xdr:row>
      <xdr:rowOff>49323</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89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40450</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483111" y="998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33437</xdr:rowOff>
    </xdr:from>
    <xdr:to>
      <xdr:col>41</xdr:col>
      <xdr:colOff>101600</xdr:colOff>
      <xdr:row>58</xdr:row>
      <xdr:rowOff>135037</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97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126164</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594111" y="1007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24478</xdr:rowOff>
    </xdr:from>
    <xdr:to>
      <xdr:col>36</xdr:col>
      <xdr:colOff>165100</xdr:colOff>
      <xdr:row>58</xdr:row>
      <xdr:rowOff>126078</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96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117205</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05111" y="1006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73086</xdr:rowOff>
    </xdr:from>
    <xdr:to>
      <xdr:col>54</xdr:col>
      <xdr:colOff>189865</xdr:colOff>
      <xdr:row>78</xdr:row>
      <xdr:rowOff>121193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417486"/>
          <a:ext cx="1270" cy="107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125020</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49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121193</xdr:rowOff>
    </xdr:from>
    <xdr:to>
      <xdr:col>55</xdr:col>
      <xdr:colOff>88900</xdr:colOff>
      <xdr:row>78</xdr:row>
      <xdr:rowOff>121193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49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19763</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1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73086</xdr:rowOff>
    </xdr:from>
    <xdr:to>
      <xdr:col>55</xdr:col>
      <xdr:colOff>88900</xdr:colOff>
      <xdr:row>72</xdr:row>
      <xdr:rowOff>73086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4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42249</xdr:rowOff>
    </xdr:from>
    <xdr:to>
      <xdr:col>55</xdr:col>
      <xdr:colOff>0</xdr:colOff>
      <xdr:row>78</xdr:row>
      <xdr:rowOff>87122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415349"/>
          <a:ext cx="838200" cy="44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146214</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176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123337</xdr:rowOff>
    </xdr:from>
    <xdr:to>
      <xdr:col>55</xdr:col>
      <xdr:colOff>50800</xdr:colOff>
      <xdr:row>78</xdr:row>
      <xdr:rowOff>53487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84246</xdr:rowOff>
    </xdr:from>
    <xdr:to>
      <xdr:col>50</xdr:col>
      <xdr:colOff>114300</xdr:colOff>
      <xdr:row>78</xdr:row>
      <xdr:rowOff>87122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457346"/>
          <a:ext cx="889000" cy="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119176</xdr:rowOff>
    </xdr:from>
    <xdr:to>
      <xdr:col>50</xdr:col>
      <xdr:colOff>165100</xdr:colOff>
      <xdr:row>78</xdr:row>
      <xdr:rowOff>49326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65853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82930</xdr:rowOff>
    </xdr:from>
    <xdr:to>
      <xdr:col>45</xdr:col>
      <xdr:colOff>177800</xdr:colOff>
      <xdr:row>78</xdr:row>
      <xdr:rowOff>84246</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7861300" y="13456030"/>
          <a:ext cx="889000" cy="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112016</xdr:rowOff>
    </xdr:from>
    <xdr:to>
      <xdr:col>46</xdr:col>
      <xdr:colOff>38100</xdr:colOff>
      <xdr:row>78</xdr:row>
      <xdr:rowOff>42166</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58693</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76953</xdr:rowOff>
    </xdr:from>
    <xdr:to>
      <xdr:col>41</xdr:col>
      <xdr:colOff>50800</xdr:colOff>
      <xdr:row>78</xdr:row>
      <xdr:rowOff>82930</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3450053"/>
          <a:ext cx="889000" cy="5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30607</xdr:rowOff>
    </xdr:from>
    <xdr:to>
      <xdr:col>41</xdr:col>
      <xdr:colOff>101600</xdr:colOff>
      <xdr:row>78</xdr:row>
      <xdr:rowOff>132207</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40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148734</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17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30218</xdr:rowOff>
    </xdr:from>
    <xdr:to>
      <xdr:col>36</xdr:col>
      <xdr:colOff>165100</xdr:colOff>
      <xdr:row>78</xdr:row>
      <xdr:rowOff>131818</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40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122945</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49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162899</xdr:rowOff>
    </xdr:from>
    <xdr:to>
      <xdr:col>55</xdr:col>
      <xdr:colOff>50800</xdr:colOff>
      <xdr:row>78</xdr:row>
      <xdr:rowOff>93049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36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101764</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30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36322</xdr:rowOff>
    </xdr:from>
    <xdr:to>
      <xdr:col>50</xdr:col>
      <xdr:colOff>165100</xdr:colOff>
      <xdr:row>78</xdr:row>
      <xdr:rowOff>137922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40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129049</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50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33446</xdr:rowOff>
    </xdr:from>
    <xdr:to>
      <xdr:col>46</xdr:col>
      <xdr:colOff>38100</xdr:colOff>
      <xdr:row>78</xdr:row>
      <xdr:rowOff>135046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40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126173</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49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32130</xdr:rowOff>
    </xdr:from>
    <xdr:to>
      <xdr:col>41</xdr:col>
      <xdr:colOff>101600</xdr:colOff>
      <xdr:row>78</xdr:row>
      <xdr:rowOff>133730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40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124857</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49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26153</xdr:rowOff>
    </xdr:from>
    <xdr:to>
      <xdr:col>36</xdr:col>
      <xdr:colOff>165100</xdr:colOff>
      <xdr:row>78</xdr:row>
      <xdr:rowOff>127753</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39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144280</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317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95847</xdr:rowOff>
    </xdr:from>
    <xdr:to>
      <xdr:col>54</xdr:col>
      <xdr:colOff>189865</xdr:colOff>
      <xdr:row>98</xdr:row>
      <xdr:rowOff>112173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526347"/>
          <a:ext cx="1270" cy="1387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116000</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1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112173</xdr:rowOff>
    </xdr:from>
    <xdr:to>
      <xdr:col>55</xdr:col>
      <xdr:colOff>88900</xdr:colOff>
      <xdr:row>98</xdr:row>
      <xdr:rowOff>112173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42524</xdr:rowOff>
    </xdr:from>
    <xdr:ext cx="599010"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30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166,604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95847</xdr:rowOff>
    </xdr:from>
    <xdr:to>
      <xdr:col>55</xdr:col>
      <xdr:colOff>88900</xdr:colOff>
      <xdr:row>90</xdr:row>
      <xdr:rowOff>95847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52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68053</xdr:rowOff>
    </xdr:from>
    <xdr:to>
      <xdr:col>55</xdr:col>
      <xdr:colOff>0</xdr:colOff>
      <xdr:row>95</xdr:row>
      <xdr:rowOff>101885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9639300" y="16355803"/>
          <a:ext cx="838200" cy="3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150680</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438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803</xdr:rowOff>
    </xdr:from>
    <xdr:to>
      <xdr:col>55</xdr:col>
      <xdr:colOff>50800</xdr:colOff>
      <xdr:row>96</xdr:row>
      <xdr:rowOff>102403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60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68053</xdr:rowOff>
    </xdr:from>
    <xdr:to>
      <xdr:col>50</xdr:col>
      <xdr:colOff>114300</xdr:colOff>
      <xdr:row>95</xdr:row>
      <xdr:rowOff>139128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8750300" y="16355803"/>
          <a:ext cx="889000" cy="7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156460</xdr:rowOff>
    </xdr:from>
    <xdr:to>
      <xdr:col>50</xdr:col>
      <xdr:colOff>165100</xdr:colOff>
      <xdr:row>96</xdr:row>
      <xdr:rowOff>86610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4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77737</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53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139128</xdr:rowOff>
    </xdr:from>
    <xdr:to>
      <xdr:col>45</xdr:col>
      <xdr:colOff>177800</xdr:colOff>
      <xdr:row>96</xdr:row>
      <xdr:rowOff>122937</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7861300" y="16426878"/>
          <a:ext cx="889000" cy="15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35083</xdr:rowOff>
    </xdr:from>
    <xdr:to>
      <xdr:col>46</xdr:col>
      <xdr:colOff>38100</xdr:colOff>
      <xdr:row>96</xdr:row>
      <xdr:rowOff>136683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9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127810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58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122937</xdr:rowOff>
    </xdr:from>
    <xdr:to>
      <xdr:col>41</xdr:col>
      <xdr:colOff>50800</xdr:colOff>
      <xdr:row>97</xdr:row>
      <xdr:rowOff>55384</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6972300" y="16582137"/>
          <a:ext cx="889000" cy="103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143145</xdr:rowOff>
    </xdr:from>
    <xdr:to>
      <xdr:col>41</xdr:col>
      <xdr:colOff>101600</xdr:colOff>
      <xdr:row>97</xdr:row>
      <xdr:rowOff>73295</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6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64422</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69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139573</xdr:rowOff>
    </xdr:from>
    <xdr:to>
      <xdr:col>36</xdr:col>
      <xdr:colOff>165100</xdr:colOff>
      <xdr:row>97</xdr:row>
      <xdr:rowOff>69723</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59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86250</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37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51085</xdr:rowOff>
    </xdr:from>
    <xdr:to>
      <xdr:col>55</xdr:col>
      <xdr:colOff>50800</xdr:colOff>
      <xdr:row>95</xdr:row>
      <xdr:rowOff>152685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33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73962</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19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17253</xdr:rowOff>
    </xdr:from>
    <xdr:to>
      <xdr:col>50</xdr:col>
      <xdr:colOff>165100</xdr:colOff>
      <xdr:row>95</xdr:row>
      <xdr:rowOff>118853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30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135380</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08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88328</xdr:rowOff>
    </xdr:from>
    <xdr:to>
      <xdr:col>46</xdr:col>
      <xdr:colOff>38100</xdr:colOff>
      <xdr:row>96</xdr:row>
      <xdr:rowOff>18478</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37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35005</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15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72137</xdr:rowOff>
    </xdr:from>
    <xdr:to>
      <xdr:col>41</xdr:col>
      <xdr:colOff>101600</xdr:colOff>
      <xdr:row>97</xdr:row>
      <xdr:rowOff>2287</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53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18814</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30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4584</xdr:rowOff>
    </xdr:from>
    <xdr:to>
      <xdr:col>36</xdr:col>
      <xdr:colOff>165100</xdr:colOff>
      <xdr:row>97</xdr:row>
      <xdr:rowOff>106184</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63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97311</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72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32848</xdr:rowOff>
    </xdr:from>
    <xdr:to>
      <xdr:col>85</xdr:col>
      <xdr:colOff>126364</xdr:colOff>
      <xdr:row>38</xdr:row>
      <xdr:rowOff>16104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347798"/>
          <a:ext cx="1269" cy="11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19931</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53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16104</xdr:rowOff>
    </xdr:from>
    <xdr:to>
      <xdr:col>86</xdr:col>
      <xdr:colOff>25400</xdr:colOff>
      <xdr:row>38</xdr:row>
      <xdr:rowOff>16104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53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150975</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51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32848</xdr:rowOff>
    </xdr:from>
    <xdr:to>
      <xdr:col>86</xdr:col>
      <xdr:colOff>25400</xdr:colOff>
      <xdr:row>31</xdr:row>
      <xdr:rowOff>32848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34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165551</xdr:rowOff>
    </xdr:from>
    <xdr:to>
      <xdr:col>85</xdr:col>
      <xdr:colOff>127000</xdr:colOff>
      <xdr:row>36</xdr:row>
      <xdr:rowOff>111792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6166301"/>
          <a:ext cx="838200" cy="11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162367</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163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12490</xdr:rowOff>
    </xdr:from>
    <xdr:to>
      <xdr:col>85</xdr:col>
      <xdr:colOff>177800</xdr:colOff>
      <xdr:row>36</xdr:row>
      <xdr:rowOff>114090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1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111792</xdr:rowOff>
    </xdr:from>
    <xdr:to>
      <xdr:col>81</xdr:col>
      <xdr:colOff>50800</xdr:colOff>
      <xdr:row>36</xdr:row>
      <xdr:rowOff>156807</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4592300" y="6283992"/>
          <a:ext cx="889000" cy="45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166967</xdr:rowOff>
    </xdr:from>
    <xdr:to>
      <xdr:col>81</xdr:col>
      <xdr:colOff>101600</xdr:colOff>
      <xdr:row>36</xdr:row>
      <xdr:rowOff>97117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113644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594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156807</xdr:rowOff>
    </xdr:from>
    <xdr:to>
      <xdr:col>76</xdr:col>
      <xdr:colOff>114300</xdr:colOff>
      <xdr:row>36</xdr:row>
      <xdr:rowOff>157474</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3703300" y="6329007"/>
          <a:ext cx="889000" cy="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156737</xdr:rowOff>
    </xdr:from>
    <xdr:to>
      <xdr:col>76</xdr:col>
      <xdr:colOff>165100</xdr:colOff>
      <xdr:row>36</xdr:row>
      <xdr:rowOff>86887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103414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59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157474</xdr:rowOff>
    </xdr:from>
    <xdr:to>
      <xdr:col>71</xdr:col>
      <xdr:colOff>177800</xdr:colOff>
      <xdr:row>37</xdr:row>
      <xdr:rowOff>38354</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814300" y="6329674"/>
          <a:ext cx="889000" cy="5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140030</xdr:rowOff>
    </xdr:from>
    <xdr:to>
      <xdr:col>72</xdr:col>
      <xdr:colOff>38100</xdr:colOff>
      <xdr:row>37</xdr:row>
      <xdr:rowOff>70180</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3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61307</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40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145821</xdr:rowOff>
    </xdr:from>
    <xdr:to>
      <xdr:col>67</xdr:col>
      <xdr:colOff>101600</xdr:colOff>
      <xdr:row>37</xdr:row>
      <xdr:rowOff>75971</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318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92498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09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114751</xdr:rowOff>
    </xdr:from>
    <xdr:to>
      <xdr:col>85</xdr:col>
      <xdr:colOff>177800</xdr:colOff>
      <xdr:row>36</xdr:row>
      <xdr:rowOff>44901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11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137628</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596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60992</xdr:rowOff>
    </xdr:from>
    <xdr:to>
      <xdr:col>81</xdr:col>
      <xdr:colOff>101600</xdr:colOff>
      <xdr:row>36</xdr:row>
      <xdr:rowOff>162592</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23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153719</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32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106007</xdr:rowOff>
    </xdr:from>
    <xdr:to>
      <xdr:col>76</xdr:col>
      <xdr:colOff>165100</xdr:colOff>
      <xdr:row>37</xdr:row>
      <xdr:rowOff>36157</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27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27284</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37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106674</xdr:rowOff>
    </xdr:from>
    <xdr:to>
      <xdr:col>72</xdr:col>
      <xdr:colOff>38100</xdr:colOff>
      <xdr:row>37</xdr:row>
      <xdr:rowOff>36824</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27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53351</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05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159004</xdr:rowOff>
    </xdr:from>
    <xdr:to>
      <xdr:col>67</xdr:col>
      <xdr:colOff>101600</xdr:colOff>
      <xdr:row>37</xdr:row>
      <xdr:rowOff>89154</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33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80281</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42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62395</xdr:rowOff>
    </xdr:from>
    <xdr:to>
      <xdr:col>85</xdr:col>
      <xdr:colOff>126364</xdr:colOff>
      <xdr:row>59</xdr:row>
      <xdr:rowOff>72301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634895"/>
          <a:ext cx="1269" cy="155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76128</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19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72301</xdr:rowOff>
    </xdr:from>
    <xdr:to>
      <xdr:col>86</xdr:col>
      <xdr:colOff>25400</xdr:colOff>
      <xdr:row>59</xdr:row>
      <xdr:rowOff>72301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18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9072</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410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150,087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62395</xdr:rowOff>
    </xdr:from>
    <xdr:to>
      <xdr:col>86</xdr:col>
      <xdr:colOff>25400</xdr:colOff>
      <xdr:row>50</xdr:row>
      <xdr:rowOff>62395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634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406</xdr:rowOff>
    </xdr:from>
    <xdr:to>
      <xdr:col>85</xdr:col>
      <xdr:colOff>127000</xdr:colOff>
      <xdr:row>57</xdr:row>
      <xdr:rowOff>105601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5481300" y="9773056"/>
          <a:ext cx="838200" cy="105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95610</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525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72733</xdr:rowOff>
    </xdr:from>
    <xdr:to>
      <xdr:col>85</xdr:col>
      <xdr:colOff>177800</xdr:colOff>
      <xdr:row>57</xdr:row>
      <xdr:rowOff>2883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6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106045</xdr:rowOff>
    </xdr:from>
    <xdr:to>
      <xdr:col>81</xdr:col>
      <xdr:colOff>50800</xdr:colOff>
      <xdr:row>57</xdr:row>
      <xdr:rowOff>406</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4592300" y="9707245"/>
          <a:ext cx="889000" cy="6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53708</xdr:rowOff>
    </xdr:from>
    <xdr:to>
      <xdr:col>81</xdr:col>
      <xdr:colOff>101600</xdr:colOff>
      <xdr:row>56</xdr:row>
      <xdr:rowOff>155308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6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385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43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57518</xdr:rowOff>
    </xdr:from>
    <xdr:to>
      <xdr:col>76</xdr:col>
      <xdr:colOff>114300</xdr:colOff>
      <xdr:row>56</xdr:row>
      <xdr:rowOff>106045</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3703300" y="9658718"/>
          <a:ext cx="889000" cy="48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161074</xdr:rowOff>
    </xdr:from>
    <xdr:to>
      <xdr:col>76</xdr:col>
      <xdr:colOff>165100</xdr:colOff>
      <xdr:row>56</xdr:row>
      <xdr:rowOff>91224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5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107751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36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40336</xdr:rowOff>
    </xdr:from>
    <xdr:to>
      <xdr:col>71</xdr:col>
      <xdr:colOff>177800</xdr:colOff>
      <xdr:row>56</xdr:row>
      <xdr:rowOff>57518</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2814300" y="9641536"/>
          <a:ext cx="889000" cy="1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38329</xdr:rowOff>
    </xdr:from>
    <xdr:to>
      <xdr:col>72</xdr:col>
      <xdr:colOff>38100</xdr:colOff>
      <xdr:row>57</xdr:row>
      <xdr:rowOff>139929</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810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131056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90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62585</xdr:rowOff>
    </xdr:from>
    <xdr:to>
      <xdr:col>67</xdr:col>
      <xdr:colOff>101600</xdr:colOff>
      <xdr:row>57</xdr:row>
      <xdr:rowOff>164185</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8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155312</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92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54801</xdr:rowOff>
    </xdr:from>
    <xdr:to>
      <xdr:col>85</xdr:col>
      <xdr:colOff>177800</xdr:colOff>
      <xdr:row>57</xdr:row>
      <xdr:rowOff>156401</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82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33228</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80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121056</xdr:rowOff>
    </xdr:from>
    <xdr:to>
      <xdr:col>81</xdr:col>
      <xdr:colOff>101600</xdr:colOff>
      <xdr:row>57</xdr:row>
      <xdr:rowOff>51206</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72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42333</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981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55245</xdr:rowOff>
    </xdr:from>
    <xdr:to>
      <xdr:col>76</xdr:col>
      <xdr:colOff>165100</xdr:colOff>
      <xdr:row>56</xdr:row>
      <xdr:rowOff>156845</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65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147972</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974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6718</xdr:rowOff>
    </xdr:from>
    <xdr:to>
      <xdr:col>72</xdr:col>
      <xdr:colOff>38100</xdr:colOff>
      <xdr:row>56</xdr:row>
      <xdr:rowOff>108318</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60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124845</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938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160986</xdr:rowOff>
    </xdr:from>
    <xdr:to>
      <xdr:col>67</xdr:col>
      <xdr:colOff>101600</xdr:colOff>
      <xdr:row>56</xdr:row>
      <xdr:rowOff>91136</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59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107663</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936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29874</xdr:rowOff>
    </xdr:from>
    <xdr:to>
      <xdr:col>85</xdr:col>
      <xdr:colOff>126364</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202824"/>
          <a:ext cx="1269" cy="144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148001</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19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29874</xdr:rowOff>
    </xdr:from>
    <xdr:to>
      <xdr:col>86</xdr:col>
      <xdr:colOff>25400</xdr:colOff>
      <xdr:row>71</xdr:row>
      <xdr:rowOff>29874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20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73439</xdr:rowOff>
    </xdr:from>
    <xdr:to>
      <xdr:col>85</xdr:col>
      <xdr:colOff>127000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5481300" y="13617989"/>
          <a:ext cx="838200" cy="2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97947</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299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75070</xdr:rowOff>
    </xdr:from>
    <xdr:to>
      <xdr:col>85</xdr:col>
      <xdr:colOff>177800</xdr:colOff>
      <xdr:row>79</xdr:row>
      <xdr:rowOff>5220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4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89866</xdr:rowOff>
    </xdr:from>
    <xdr:to>
      <xdr:col>81</xdr:col>
      <xdr:colOff>50800</xdr:colOff>
      <xdr:row>79</xdr:row>
      <xdr:rowOff>73439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4592300" y="13462966"/>
          <a:ext cx="889000" cy="15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55198</xdr:rowOff>
    </xdr:from>
    <xdr:to>
      <xdr:col>81</xdr:col>
      <xdr:colOff>101600</xdr:colOff>
      <xdr:row>78</xdr:row>
      <xdr:rowOff>156798</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2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1875</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14111" y="1320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89866</xdr:rowOff>
    </xdr:from>
    <xdr:to>
      <xdr:col>76</xdr:col>
      <xdr:colOff>114300</xdr:colOff>
      <xdr:row>78</xdr:row>
      <xdr:rowOff>165810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3703300" y="13462966"/>
          <a:ext cx="889000" cy="7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69143</xdr:rowOff>
    </xdr:from>
    <xdr:to>
      <xdr:col>76</xdr:col>
      <xdr:colOff>165100</xdr:colOff>
      <xdr:row>78</xdr:row>
      <xdr:rowOff>170743</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44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161870</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53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165810</xdr:rowOff>
    </xdr:from>
    <xdr:to>
      <xdr:col>71</xdr:col>
      <xdr:colOff>177800</xdr:colOff>
      <xdr:row>79</xdr:row>
      <xdr:rowOff>98879</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flipV="1">
          <a:off x="12814300" y="13538910"/>
          <a:ext cx="889000" cy="10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92835</xdr:rowOff>
    </xdr:from>
    <xdr:to>
      <xdr:col>72</xdr:col>
      <xdr:colOff>38100</xdr:colOff>
      <xdr:row>79</xdr:row>
      <xdr:rowOff>22985</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46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39512</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241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123386</xdr:rowOff>
    </xdr:from>
    <xdr:to>
      <xdr:col>67</xdr:col>
      <xdr:colOff>101600</xdr:colOff>
      <xdr:row>79</xdr:row>
      <xdr:rowOff>53536</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49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70063</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271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22639</xdr:rowOff>
    </xdr:from>
    <xdr:to>
      <xdr:col>81</xdr:col>
      <xdr:colOff>101600</xdr:colOff>
      <xdr:row>79</xdr:row>
      <xdr:rowOff>124239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56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115366</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246428" y="1365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39066</xdr:rowOff>
    </xdr:from>
    <xdr:to>
      <xdr:col>76</xdr:col>
      <xdr:colOff>165100</xdr:colOff>
      <xdr:row>78</xdr:row>
      <xdr:rowOff>140666</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41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157193</xdr:rowOff>
    </xdr:from>
    <xdr:ext cx="534377"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325111" y="1318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115010</xdr:rowOff>
    </xdr:from>
    <xdr:to>
      <xdr:col>72</xdr:col>
      <xdr:colOff>38100</xdr:colOff>
      <xdr:row>79</xdr:row>
      <xdr:rowOff>45160</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48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36287</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468428" y="1358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a:extLst>
            <a:ext uri="{FF2B5EF4-FFF2-40B4-BE49-F238E27FC236}">
              <a16:creationId xmlns:a16="http://schemas.microsoft.com/office/drawing/2014/main" id="{00000000-0008-0000-0700-0000B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109120</xdr:rowOff>
    </xdr:from>
    <xdr:to>
      <xdr:col>85</xdr:col>
      <xdr:colOff>126364</xdr:colOff>
      <xdr:row>98</xdr:row>
      <xdr:rowOff>166325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6317595" y="15368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170152</xdr:rowOff>
    </xdr:from>
    <xdr:ext cx="534377" cy="259045"/>
    <xdr:sp macro="" textlink="">
      <xdr:nvSpPr>
        <xdr:cNvPr id="698" name="公債費最小値テキスト">
          <a:extLst>
            <a:ext uri="{FF2B5EF4-FFF2-40B4-BE49-F238E27FC236}">
              <a16:creationId xmlns:a16="http://schemas.microsoft.com/office/drawing/2014/main" id="{00000000-0008-0000-0700-0000BA020000}"/>
            </a:ext>
          </a:extLst>
        </xdr:cNvPr>
        <xdr:cNvSpPr txBox="1"/>
      </xdr:nvSpPr>
      <xdr:spPr>
        <a:xfrm>
          <a:off x="16370300" y="1697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166325</xdr:rowOff>
    </xdr:from>
    <xdr:to>
      <xdr:col>86</xdr:col>
      <xdr:colOff>25400</xdr:colOff>
      <xdr:row>98</xdr:row>
      <xdr:rowOff>166325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696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55797</xdr:rowOff>
    </xdr:from>
    <xdr:ext cx="599010" cy="259045"/>
    <xdr:sp macro="" textlink="">
      <xdr:nvSpPr>
        <xdr:cNvPr id="700" name="公債費最大値テキスト">
          <a:extLst>
            <a:ext uri="{FF2B5EF4-FFF2-40B4-BE49-F238E27FC236}">
              <a16:creationId xmlns:a16="http://schemas.microsoft.com/office/drawing/2014/main" id="{00000000-0008-0000-0700-0000BC020000}"/>
            </a:ext>
          </a:extLst>
        </xdr:cNvPr>
        <xdr:cNvSpPr txBox="1"/>
      </xdr:nvSpPr>
      <xdr:spPr>
        <a:xfrm>
          <a:off x="16370300" y="151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521,864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109120</xdr:rowOff>
    </xdr:from>
    <xdr:to>
      <xdr:col>86</xdr:col>
      <xdr:colOff>25400</xdr:colOff>
      <xdr:row>89</xdr:row>
      <xdr:rowOff>109120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6230600" y="1536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107934</xdr:rowOff>
    </xdr:from>
    <xdr:to>
      <xdr:col>85</xdr:col>
      <xdr:colOff>127000</xdr:colOff>
      <xdr:row>98</xdr:row>
      <xdr:rowOff>121193</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5481300" y="16910034"/>
          <a:ext cx="8382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160577</xdr:rowOff>
    </xdr:from>
    <xdr:ext cx="534377" cy="259045"/>
    <xdr:sp macro="" textlink="">
      <xdr:nvSpPr>
        <xdr:cNvPr id="703" name="公債費平均値テキスト">
          <a:extLst>
            <a:ext uri="{FF2B5EF4-FFF2-40B4-BE49-F238E27FC236}">
              <a16:creationId xmlns:a16="http://schemas.microsoft.com/office/drawing/2014/main" id="{00000000-0008-0000-0700-0000BF020000}"/>
            </a:ext>
          </a:extLst>
        </xdr:cNvPr>
        <xdr:cNvSpPr txBox="1"/>
      </xdr:nvSpPr>
      <xdr:spPr>
        <a:xfrm>
          <a:off x="16370300" y="16619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137700</xdr:rowOff>
    </xdr:from>
    <xdr:to>
      <xdr:col>85</xdr:col>
      <xdr:colOff>177800</xdr:colOff>
      <xdr:row>98</xdr:row>
      <xdr:rowOff>67850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6268700" y="167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121193</xdr:rowOff>
    </xdr:from>
    <xdr:to>
      <xdr:col>81</xdr:col>
      <xdr:colOff>50800</xdr:colOff>
      <xdr:row>98</xdr:row>
      <xdr:rowOff>123420</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4592300" y="16923293"/>
          <a:ext cx="889000" cy="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145941</xdr:rowOff>
    </xdr:from>
    <xdr:to>
      <xdr:col>81</xdr:col>
      <xdr:colOff>101600</xdr:colOff>
      <xdr:row>98</xdr:row>
      <xdr:rowOff>76091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54305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92618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55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123420</xdr:rowOff>
    </xdr:from>
    <xdr:to>
      <xdr:col>76</xdr:col>
      <xdr:colOff>114300</xdr:colOff>
      <xdr:row>98</xdr:row>
      <xdr:rowOff>129037</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3703300" y="16925520"/>
          <a:ext cx="889000" cy="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160686</xdr:rowOff>
    </xdr:from>
    <xdr:to>
      <xdr:col>76</xdr:col>
      <xdr:colOff>165100</xdr:colOff>
      <xdr:row>98</xdr:row>
      <xdr:rowOff>90836</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4541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107363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56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121408</xdr:rowOff>
    </xdr:from>
    <xdr:to>
      <xdr:col>71</xdr:col>
      <xdr:colOff>177800</xdr:colOff>
      <xdr:row>98</xdr:row>
      <xdr:rowOff>129037</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2814300" y="16923508"/>
          <a:ext cx="889000" cy="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41360</xdr:rowOff>
    </xdr:from>
    <xdr:to>
      <xdr:col>72</xdr:col>
      <xdr:colOff>38100</xdr:colOff>
      <xdr:row>98</xdr:row>
      <xdr:rowOff>142960</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3652500" y="1684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159487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61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42455</xdr:rowOff>
    </xdr:from>
    <xdr:to>
      <xdr:col>67</xdr:col>
      <xdr:colOff>101600</xdr:colOff>
      <xdr:row>98</xdr:row>
      <xdr:rowOff>144055</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2763500" y="168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160582</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61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57134</xdr:rowOff>
    </xdr:from>
    <xdr:to>
      <xdr:col>85</xdr:col>
      <xdr:colOff>177800</xdr:colOff>
      <xdr:row>98</xdr:row>
      <xdr:rowOff>158734</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6268700" y="1685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143511</xdr:rowOff>
    </xdr:from>
    <xdr:ext cx="534377" cy="259045"/>
    <xdr:sp macro="" textlink="">
      <xdr:nvSpPr>
        <xdr:cNvPr id="722" name="公債費該当値テキスト">
          <a:extLst>
            <a:ext uri="{FF2B5EF4-FFF2-40B4-BE49-F238E27FC236}">
              <a16:creationId xmlns:a16="http://schemas.microsoft.com/office/drawing/2014/main" id="{00000000-0008-0000-0700-0000D2020000}"/>
            </a:ext>
          </a:extLst>
        </xdr:cNvPr>
        <xdr:cNvSpPr txBox="1"/>
      </xdr:nvSpPr>
      <xdr:spPr>
        <a:xfrm>
          <a:off x="16370300" y="1677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70393</xdr:rowOff>
    </xdr:from>
    <xdr:to>
      <xdr:col>81</xdr:col>
      <xdr:colOff>101600</xdr:colOff>
      <xdr:row>99</xdr:row>
      <xdr:rowOff>543</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5430500" y="1687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163120</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5214111" y="1696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72620</xdr:rowOff>
    </xdr:from>
    <xdr:to>
      <xdr:col>76</xdr:col>
      <xdr:colOff>165100</xdr:colOff>
      <xdr:row>99</xdr:row>
      <xdr:rowOff>2770</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4541500" y="1687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165347</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4325111" y="1696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78237</xdr:rowOff>
    </xdr:from>
    <xdr:to>
      <xdr:col>72</xdr:col>
      <xdr:colOff>38100</xdr:colOff>
      <xdr:row>99</xdr:row>
      <xdr:rowOff>8387</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3652500" y="1688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170964</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3436111" y="1697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70608</xdr:rowOff>
    </xdr:from>
    <xdr:to>
      <xdr:col>67</xdr:col>
      <xdr:colOff>101600</xdr:colOff>
      <xdr:row>99</xdr:row>
      <xdr:rowOff>758</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2763500" y="1687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163335</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2547111" y="1696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2906</xdr:rowOff>
    </xdr:from>
    <xdr:to>
      <xdr:col>116</xdr:col>
      <xdr:colOff>62864</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146406"/>
          <a:ext cx="1269" cy="150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10167</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696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121033</xdr:rowOff>
    </xdr:from>
    <xdr:ext cx="534377"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49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2906</xdr:rowOff>
    </xdr:from>
    <xdr:to>
      <xdr:col>116</xdr:col>
      <xdr:colOff>152400</xdr:colOff>
      <xdr:row>30</xdr:row>
      <xdr:rowOff>2906</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14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99067</xdr:rowOff>
    </xdr:from>
    <xdr:ext cx="378565"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4427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76190</xdr:rowOff>
    </xdr:from>
    <xdr:to>
      <xdr:col>116</xdr:col>
      <xdr:colOff>114300</xdr:colOff>
      <xdr:row>39</xdr:row>
      <xdr:rowOff>6340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59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83322</xdr:rowOff>
    </xdr:from>
    <xdr:to>
      <xdr:col>112</xdr:col>
      <xdr:colOff>38100</xdr:colOff>
      <xdr:row>39</xdr:row>
      <xdr:rowOff>13472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5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29999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373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76556</xdr:rowOff>
    </xdr:from>
    <xdr:to>
      <xdr:col>107</xdr:col>
      <xdr:colOff>101600</xdr:colOff>
      <xdr:row>39</xdr:row>
      <xdr:rowOff>6706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23233</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5017" y="6366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75275</xdr:rowOff>
    </xdr:from>
    <xdr:to>
      <xdr:col>102</xdr:col>
      <xdr:colOff>165100</xdr:colOff>
      <xdr:row>39</xdr:row>
      <xdr:rowOff>5425</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59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21952</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17" y="6365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79847</xdr:rowOff>
    </xdr:from>
    <xdr:to>
      <xdr:col>98</xdr:col>
      <xdr:colOff>38100</xdr:colOff>
      <xdr:row>39</xdr:row>
      <xdr:rowOff>9997</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59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26524</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99333" y="63701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54617</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56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0" name="前年度繰上充用金グラフ枠">
          <a:extLst>
            <a:ext uri="{FF2B5EF4-FFF2-40B4-BE49-F238E27FC236}">
              <a16:creationId xmlns:a16="http://schemas.microsoft.com/office/drawing/2014/main" id="{00000000-0008-0000-0700-00002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88428</xdr:rowOff>
    </xdr:from>
    <xdr:to>
      <xdr:col>116</xdr:col>
      <xdr:colOff>62864</xdr:colOff>
      <xdr:row>59</xdr:row>
      <xdr:rowOff>98878</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flipV="1">
          <a:off x="22159595" y="8660928"/>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145831</xdr:rowOff>
    </xdr:from>
    <xdr:ext cx="249299" cy="259045"/>
    <xdr:sp macro="" textlink="">
      <xdr:nvSpPr>
        <xdr:cNvPr id="812" name="前年度繰上充用金最小値テキスト">
          <a:extLst>
            <a:ext uri="{FF2B5EF4-FFF2-40B4-BE49-F238E27FC236}">
              <a16:creationId xmlns:a16="http://schemas.microsoft.com/office/drawing/2014/main" id="{00000000-0008-0000-0700-00002C030000}"/>
            </a:ext>
          </a:extLst>
        </xdr:cNvPr>
        <xdr:cNvSpPr txBox="1"/>
      </xdr:nvSpPr>
      <xdr:spPr>
        <a:xfrm>
          <a:off x="22212300" y="10261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35105</xdr:rowOff>
    </xdr:from>
    <xdr:ext cx="469744" cy="259045"/>
    <xdr:sp macro="" textlink="">
      <xdr:nvSpPr>
        <xdr:cNvPr id="814" name="前年度繰上充用金最大値テキスト">
          <a:extLst>
            <a:ext uri="{FF2B5EF4-FFF2-40B4-BE49-F238E27FC236}">
              <a16:creationId xmlns:a16="http://schemas.microsoft.com/office/drawing/2014/main" id="{00000000-0008-0000-0700-00002E030000}"/>
            </a:ext>
          </a:extLst>
        </xdr:cNvPr>
        <xdr:cNvSpPr txBox="1"/>
      </xdr:nvSpPr>
      <xdr:spPr>
        <a:xfrm>
          <a:off x="22212300" y="843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88428</xdr:rowOff>
    </xdr:from>
    <xdr:to>
      <xdr:col>116</xdr:col>
      <xdr:colOff>152400</xdr:colOff>
      <xdr:row>50</xdr:row>
      <xdr:rowOff>88428</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2072600" y="866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63282</xdr:rowOff>
    </xdr:from>
    <xdr:ext cx="313932" cy="259045"/>
    <xdr:sp macro="" textlink="">
      <xdr:nvSpPr>
        <xdr:cNvPr id="817" name="前年度繰上充用金平均値テキスト">
          <a:extLst>
            <a:ext uri="{FF2B5EF4-FFF2-40B4-BE49-F238E27FC236}">
              <a16:creationId xmlns:a16="http://schemas.microsoft.com/office/drawing/2014/main" id="{00000000-0008-0000-0700-000031030000}"/>
            </a:ext>
          </a:extLst>
        </xdr:cNvPr>
        <xdr:cNvSpPr txBox="1"/>
      </xdr:nvSpPr>
      <xdr:spPr>
        <a:xfrm>
          <a:off x="22212300" y="100073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40405</xdr:rowOff>
    </xdr:from>
    <xdr:to>
      <xdr:col>116</xdr:col>
      <xdr:colOff>114300</xdr:colOff>
      <xdr:row>59</xdr:row>
      <xdr:rowOff>142005</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21107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39915</xdr:rowOff>
    </xdr:from>
    <xdr:to>
      <xdr:col>112</xdr:col>
      <xdr:colOff>38100</xdr:colOff>
      <xdr:row>59</xdr:row>
      <xdr:rowOff>141515</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21272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158042</xdr:rowOff>
    </xdr:from>
    <xdr:ext cx="313932"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66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39261</xdr:rowOff>
    </xdr:from>
    <xdr:to>
      <xdr:col>107</xdr:col>
      <xdr:colOff>101600</xdr:colOff>
      <xdr:row>59</xdr:row>
      <xdr:rowOff>140861</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20383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157388</xdr:rowOff>
    </xdr:from>
    <xdr:ext cx="313932"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277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25" name="直線コネクタ 824">
          <a:extLst>
            <a:ext uri="{FF2B5EF4-FFF2-40B4-BE49-F238E27FC236}">
              <a16:creationId xmlns:a16="http://schemas.microsoft.com/office/drawing/2014/main" id="{00000000-0008-0000-0700-000039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48078</xdr:rowOff>
    </xdr:from>
    <xdr:to>
      <xdr:col>102</xdr:col>
      <xdr:colOff>165100</xdr:colOff>
      <xdr:row>59</xdr:row>
      <xdr:rowOff>149678</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8" name="フローチャート: 判断 827">
          <a:extLst>
            <a:ext uri="{FF2B5EF4-FFF2-40B4-BE49-F238E27FC236}">
              <a16:creationId xmlns:a16="http://schemas.microsoft.com/office/drawing/2014/main" id="{00000000-0008-0000-0700-00003C030000}"/>
            </a:ext>
          </a:extLst>
        </xdr:cNvPr>
        <xdr:cNvSpPr/>
      </xdr:nvSpPr>
      <xdr:spPr>
        <a:xfrm>
          <a:off x="18605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18831</xdr:rowOff>
    </xdr:from>
    <xdr:ext cx="249299" cy="259045"/>
    <xdr:sp macro="" textlink="">
      <xdr:nvSpPr>
        <xdr:cNvPr id="836" name="前年度繰上充用金該当値テキスト">
          <a:extLst>
            <a:ext uri="{FF2B5EF4-FFF2-40B4-BE49-F238E27FC236}">
              <a16:creationId xmlns:a16="http://schemas.microsoft.com/office/drawing/2014/main" id="{00000000-0008-0000-0700-000044030000}"/>
            </a:ext>
          </a:extLst>
        </xdr:cNvPr>
        <xdr:cNvSpPr txBox="1"/>
      </xdr:nvSpPr>
      <xdr:spPr>
        <a:xfrm>
          <a:off x="22212300" y="10134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41" name="楕円 840">
          <a:extLst>
            <a:ext uri="{FF2B5EF4-FFF2-40B4-BE49-F238E27FC236}">
              <a16:creationId xmlns:a16="http://schemas.microsoft.com/office/drawing/2014/main" id="{00000000-0008-0000-0700-000049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166205</xdr:rowOff>
    </xdr:from>
    <xdr:ext cx="249299" cy="259045"/>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9420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43" name="楕円 842">
          <a:extLst>
            <a:ext uri="{FF2B5EF4-FFF2-40B4-BE49-F238E27FC236}">
              <a16:creationId xmlns:a16="http://schemas.microsoft.com/office/drawing/2014/main" id="{00000000-0008-0000-0700-00004B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166205</xdr:rowOff>
    </xdr:from>
    <xdr:ext cx="249299" cy="259045"/>
    <xdr:sp macro="" textlink="">
      <xdr:nvSpPr>
        <xdr:cNvPr id="844" name="テキスト ボックス 843">
          <a:extLst>
            <a:ext uri="{FF2B5EF4-FFF2-40B4-BE49-F238E27FC236}">
              <a16:creationId xmlns:a16="http://schemas.microsoft.com/office/drawing/2014/main" id="{00000000-0008-0000-0700-00004C030000}"/>
            </a:ext>
          </a:extLst>
        </xdr:cNvPr>
        <xdr:cNvSpPr txBox="1"/>
      </xdr:nvSpPr>
      <xdr:spPr>
        <a:xfrm>
          <a:off x="18531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5" name="正方形/長方形 844">
          <a:extLst>
            <a:ext uri="{FF2B5EF4-FFF2-40B4-BE49-F238E27FC236}">
              <a16:creationId xmlns:a16="http://schemas.microsoft.com/office/drawing/2014/main" id="{00000000-0008-0000-0700-00004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6" name="正方形/長方形 845">
          <a:extLst>
            <a:ext uri="{FF2B5EF4-FFF2-40B4-BE49-F238E27FC236}">
              <a16:creationId xmlns:a16="http://schemas.microsoft.com/office/drawing/2014/main" id="{00000000-0008-0000-0700-00004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7" name="テキスト ボックス 846">
          <a:extLst>
            <a:ext uri="{FF2B5EF4-FFF2-40B4-BE49-F238E27FC236}">
              <a16:creationId xmlns:a16="http://schemas.microsoft.com/office/drawing/2014/main" id="{00000000-0008-0000-0700-00004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住民一人当たりのコストが大きく増加した項目は衛生費（前年度比　</a:t>
          </a:r>
          <a:r>
            <a:rPr kumimoji="1" lang="en-US" altLang="ja-JP" sz="1300">
              <a:latin typeface="ＭＳ ゴシック" panose="020B0609070205080204" pitchFamily="49" charset="-128"/>
              <a:ea typeface="ＭＳ ゴシック" panose="020B0609070205080204" pitchFamily="49" charset="-128"/>
            </a:rPr>
            <a:t>+4,202</a:t>
          </a:r>
          <a:r>
            <a:rPr kumimoji="1" lang="ja-JP" altLang="en-US" sz="1300">
              <a:latin typeface="ＭＳ ゴシック" panose="020B0609070205080204" pitchFamily="49" charset="-128"/>
              <a:ea typeface="ＭＳ ゴシック" panose="020B0609070205080204" pitchFamily="49" charset="-128"/>
            </a:rPr>
            <a:t>円），商工費（前年度比　</a:t>
          </a:r>
          <a:r>
            <a:rPr kumimoji="1" lang="en-US" altLang="ja-JP" sz="1300">
              <a:latin typeface="ＭＳ ゴシック" panose="020B0609070205080204" pitchFamily="49" charset="-128"/>
              <a:ea typeface="ＭＳ ゴシック" panose="020B0609070205080204" pitchFamily="49" charset="-128"/>
            </a:rPr>
            <a:t>+9,815</a:t>
          </a:r>
          <a:r>
            <a:rPr kumimoji="1" lang="ja-JP" altLang="en-US" sz="1300">
              <a:latin typeface="ＭＳ ゴシック" panose="020B0609070205080204" pitchFamily="49" charset="-128"/>
              <a:ea typeface="ＭＳ ゴシック" panose="020B0609070205080204" pitchFamily="49" charset="-128"/>
            </a:rPr>
            <a:t>円），消防費（前年度比　</a:t>
          </a:r>
          <a:r>
            <a:rPr kumimoji="1" lang="en-US" altLang="ja-JP" sz="1300">
              <a:latin typeface="ＭＳ ゴシック" panose="020B0609070205080204" pitchFamily="49" charset="-128"/>
              <a:ea typeface="ＭＳ ゴシック" panose="020B0609070205080204" pitchFamily="49" charset="-128"/>
            </a:rPr>
            <a:t>+6,178</a:t>
          </a:r>
          <a:r>
            <a:rPr kumimoji="1" lang="ja-JP" altLang="en-US" sz="1300">
              <a:latin typeface="ＭＳ ゴシック" panose="020B0609070205080204" pitchFamily="49" charset="-128"/>
              <a:ea typeface="ＭＳ ゴシック" panose="020B0609070205080204" pitchFamily="49" charset="-128"/>
            </a:rPr>
            <a:t>円）である。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増加した要因としては，衛生費は電気料金等物価高騰に伴う水道事業会計への運営費補助金の増（前年度比　</a:t>
          </a:r>
          <a:r>
            <a:rPr kumimoji="1" lang="en-US" altLang="ja-JP" sz="1300">
              <a:latin typeface="ＭＳ ゴシック" panose="020B0609070205080204" pitchFamily="49" charset="-128"/>
              <a:ea typeface="ＭＳ ゴシック" panose="020B0609070205080204" pitchFamily="49" charset="-128"/>
            </a:rPr>
            <a:t>+135</a:t>
          </a:r>
          <a:r>
            <a:rPr kumimoji="1" lang="ja-JP" altLang="en-US" sz="1300">
              <a:latin typeface="ＭＳ ゴシック" panose="020B0609070205080204" pitchFamily="49" charset="-128"/>
              <a:ea typeface="ＭＳ ゴシック" panose="020B0609070205080204" pitchFamily="49" charset="-128"/>
            </a:rPr>
            <a:t>百万円），商工費は官民連携複合施設に係る用地の取得（前年度比　</a:t>
          </a:r>
          <a:r>
            <a:rPr kumimoji="1" lang="en-US" altLang="ja-JP" sz="1300">
              <a:latin typeface="ＭＳ ゴシック" panose="020B0609070205080204" pitchFamily="49" charset="-128"/>
              <a:ea typeface="ＭＳ ゴシック" panose="020B0609070205080204" pitchFamily="49" charset="-128"/>
            </a:rPr>
            <a:t>+343</a:t>
          </a:r>
          <a:r>
            <a:rPr kumimoji="1" lang="ja-JP" altLang="en-US" sz="1300">
              <a:latin typeface="ＭＳ ゴシック" panose="020B0609070205080204" pitchFamily="49" charset="-128"/>
              <a:ea typeface="ＭＳ ゴシック" panose="020B0609070205080204" pitchFamily="49" charset="-128"/>
            </a:rPr>
            <a:t>百万円），消防費は防災行政無線整備工事費の増（前年度比　</a:t>
          </a:r>
          <a:r>
            <a:rPr kumimoji="1" lang="en-US" altLang="ja-JP" sz="1300">
              <a:latin typeface="ＭＳ ゴシック" panose="020B0609070205080204" pitchFamily="49" charset="-128"/>
              <a:ea typeface="ＭＳ ゴシック" panose="020B0609070205080204" pitchFamily="49" charset="-128"/>
            </a:rPr>
            <a:t>+270</a:t>
          </a:r>
          <a:r>
            <a:rPr kumimoji="1" lang="ja-JP" altLang="en-US" sz="1300">
              <a:latin typeface="ＭＳ ゴシック" panose="020B0609070205080204" pitchFamily="49" charset="-128"/>
              <a:ea typeface="ＭＳ ゴシック" panose="020B0609070205080204" pitchFamily="49" charset="-128"/>
            </a:rPr>
            <a:t>百万円）によるものである。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今後も，行政改革の推進により，徹底した事務事業の見直しを図り，更なる経費削減に努める。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茨城県常陸太田市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財政調整基金残高は，適切な財源の確保と歳出の精査により取り崩しを回避しており，前年度と比較して</a:t>
          </a:r>
          <a:r>
            <a:rPr kumimoji="1" lang="en-US" altLang="ja-JP" sz="1400">
              <a:latin typeface="ＭＳ ゴシック" pitchFamily="49" charset="-128"/>
              <a:ea typeface="ＭＳ ゴシック" pitchFamily="49" charset="-128"/>
            </a:rPr>
            <a:t>6.1</a:t>
          </a:r>
          <a:r>
            <a:rPr kumimoji="1" lang="ja-JP" altLang="en-US" sz="1400">
              <a:latin typeface="ＭＳ ゴシック" pitchFamily="49" charset="-128"/>
              <a:ea typeface="ＭＳ ゴシック" pitchFamily="49" charset="-128"/>
            </a:rPr>
            <a:t>ポイント増加している。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実質収支額及び実質単年度収支は，普通交付税や臨時財政対策債の減により，実質収支額は</a:t>
          </a:r>
          <a:r>
            <a:rPr kumimoji="1" lang="en-US" altLang="ja-JP" sz="1400">
              <a:latin typeface="ＭＳ ゴシック" pitchFamily="49" charset="-128"/>
              <a:ea typeface="ＭＳ ゴシック" pitchFamily="49" charset="-128"/>
            </a:rPr>
            <a:t>2.35</a:t>
          </a:r>
          <a:r>
            <a:rPr kumimoji="1" lang="ja-JP" altLang="en-US" sz="1400">
              <a:latin typeface="ＭＳ ゴシック" pitchFamily="49" charset="-128"/>
              <a:ea typeface="ＭＳ ゴシック" pitchFamily="49" charset="-128"/>
            </a:rPr>
            <a:t>ポイント，実質単年度収支は</a:t>
          </a:r>
          <a:r>
            <a:rPr kumimoji="1" lang="en-US" altLang="ja-JP" sz="1400">
              <a:latin typeface="ＭＳ ゴシック" pitchFamily="49" charset="-128"/>
              <a:ea typeface="ＭＳ ゴシック" pitchFamily="49" charset="-128"/>
            </a:rPr>
            <a:t>4.78</a:t>
          </a:r>
          <a:r>
            <a:rPr kumimoji="1" lang="ja-JP" altLang="en-US" sz="1400">
              <a:latin typeface="ＭＳ ゴシック" pitchFamily="49" charset="-128"/>
              <a:ea typeface="ＭＳ ゴシック" pitchFamily="49" charset="-128"/>
            </a:rPr>
            <a:t>ポイント減少している。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今後も行政改革の推進により，事業実施内容の見直しを進めるとともに，公共施設等再配置計画に基づき，公共施設の集約化・複合化を図り，維持管理経費の削減を図り，健全な行財政運営に努める。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茨城県常陸太田市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全会計において黒字決算となっている。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公営企業会計においては，大型ハード事業に備え，事業規模を縮小・見直ししたことから黒字幅が増加している。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引き続き，一般会計から各会計への繰出金の抑制に努めるとともに，行財政改革を推進し，健全な財政運営に努める。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茨城県常陸太田市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）のうち，元利償還金が前年度より増加した理由は，令和元年度と令和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年度に借入した過疎対策事業債（水府小中学校校舎整備事業，水府小中学校屋内運動場整備事業）の償還が始まったことによる。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今後も，借入と償還のバランスに配慮した地方債を発行し，将来の公債費の縮減に努める。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基金残高が積立相当額を大きく上回っているため，積立不足算定額はマイナス算定となっている。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茨城県常陸太田市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）については減少傾向にある。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これは，一般会計における地方債の借入抑制による地方債現在高の減少が要因となっている。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）については，新型コロナウイルス感染症対応地方創生臨時交付金を当初予算に計上した事業へ活用したことなどに伴い，財政調整基金の取り崩しを行わなかったことが増加の要因となっている。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今後も，借入と償還のバランスに配慮した地方債の発行を実施し，将来の公債費負担の縮減を図っていく。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茨城県常陸太田市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18,792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・増加となった主な理由は，新型コロナウイルス感染症対応地方創生臨時交付金を当初予算に計上した事業へ活用したことに伴い，財政調整基金の取り崩しを行わなかったことである。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少子高齢化による生産年齢人口の減少に伴う税収の減，公共施設の老朽化対策等に係る施設管理経費の増，高齢化に伴う社会保障給付費の増などが予想され，基金取り崩しによる財源確保が見込まれることから，適正な定員管理による人件費の抑制，公共施設等再配置計画に基づく施設の廃止・集約化による施設管理経費の削減，借入と償還のバランスに配慮した地方債の発行を徹底し，基金繰入に頼らない収支均衡の予算編成と安定した財政構造の確立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・まちづくり振興基金：市民の一体感の醸成及び地域の振興並びに都市施設の効率的な整備の促進を図る。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・地域福祉基金：地域における社会福祉の推進を図る。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・一般廃棄物処理施設整備基金：一般廃棄物処理施設の建替えに必要な財源を確保する。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・水府地区観光施設管理基金：水府地区における観光施設の維持管理に必要な財源を確保し，適正な運営を図る。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・県北教育旅行推進事業基金：民泊を中心とした教育旅行推進事業を茨城県県北地域（日立市，常陸太田市，高萩市，北茨城市，常陸大宮市，大子町）が連携し，広域的に推進を図る。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・まちづくり振興基金：企業誘致推進のため，官民連携複合施設の用地を取得する財源として取り崩ししたことにより，前年度と比較して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・一般廃棄物処理施設整備基金：施設整備のために積み立てしたことにより，前年度と比較して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・県北教育旅行推進事業基金：教育旅行推進事業の財源として取り崩ししたことにより，前年度と比較して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・公共施設，インフラ等の長寿命化計画や維持補修，建替えによる多額の費用負担が見込まれる特定の財政支出に備えるため，計画的に基金の積み立てを行い，適切に管理していく。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・新型コロナウイルス感染症対応地方創生臨時交付金を当初予算に計上した事業へ活用したことに伴い，財政調整基金の取り崩しを行わなかったため，前年度と比較して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・将来の財源不足に備え，計画的に積み立てを行ってきたことにより，標準財政規模の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％程度を積み立てておくことができている。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少子高齢化による生産年齢人口の減少に伴う税収の減，公共施設の老朽化対策等に係る施設管理経費の増，高齢化に伴う社会保障給付費の増などが予想され，基金取り崩しによる財源確保が見込まれることから，将来的に財政調整基金の残高が，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％程度を維持できるよう，維持可能な財政運営を進めていく。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・過疎地域自立促進交付金を積み立てたことから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百万円の増加，臨時財政対策債元利償還金の財源として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年度に積み立てした臨時財政対策債償還基金費について，臨時財政対策債元利償還金の財源として計画的に取り崩しを行っていく。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O1" workbookViewId="0">
      <selection activeCell="BN9" sqref="BN9:BU9"/>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81</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82</v>
      </c>
      <c r="C2" s="182"/>
      <c r="D2" s="183"/>
    </row>
    <row r="3" spans="1:119" ht="18.75" customHeight="1" thickBot="1" x14ac:dyDescent="0.2">
      <c r="A3" s="181"/>
      <c r="B3" s="380" t="s">
        <v>83</v>
      </c>
      <c r="C3" s="381"/>
      <c r="D3" s="381"/>
      <c r="E3" s="382"/>
      <c r="F3" s="382"/>
      <c r="G3" s="382"/>
      <c r="H3" s="382"/>
      <c r="I3" s="382"/>
      <c r="J3" s="382"/>
      <c r="K3" s="382"/>
      <c r="L3" s="382" t="s">
        <v>84</v>
      </c>
      <c r="M3" s="382"/>
      <c r="N3" s="382"/>
      <c r="O3" s="382"/>
      <c r="P3" s="382"/>
      <c r="Q3" s="382"/>
      <c r="R3" s="389"/>
      <c r="S3" s="389"/>
      <c r="T3" s="389"/>
      <c r="U3" s="389"/>
      <c r="V3" s="390"/>
      <c r="W3" s="364" t="s">
        <v>85</v>
      </c>
      <c r="X3" s="365"/>
      <c r="Y3" s="365"/>
      <c r="Z3" s="365"/>
      <c r="AA3" s="365"/>
      <c r="AB3" s="381"/>
      <c r="AC3" s="389" t="s">
        <v>86</v>
      </c>
      <c r="AD3" s="365"/>
      <c r="AE3" s="365"/>
      <c r="AF3" s="365"/>
      <c r="AG3" s="365"/>
      <c r="AH3" s="365"/>
      <c r="AI3" s="365"/>
      <c r="AJ3" s="365"/>
      <c r="AK3" s="365"/>
      <c r="AL3" s="366"/>
      <c r="AM3" s="364" t="s">
        <v>87</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88</v>
      </c>
      <c r="BO3" s="365"/>
      <c r="BP3" s="365"/>
      <c r="BQ3" s="365"/>
      <c r="BR3" s="365"/>
      <c r="BS3" s="365"/>
      <c r="BT3" s="365"/>
      <c r="BU3" s="366"/>
      <c r="BV3" s="364" t="s">
        <v>89</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90</v>
      </c>
      <c r="CU3" s="365"/>
      <c r="CV3" s="365"/>
      <c r="CW3" s="365"/>
      <c r="CX3" s="365"/>
      <c r="CY3" s="365"/>
      <c r="CZ3" s="365"/>
      <c r="DA3" s="366"/>
      <c r="DB3" s="364" t="s">
        <v>91</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92</v>
      </c>
      <c r="AZ4" s="368"/>
      <c r="BA4" s="368"/>
      <c r="BB4" s="368"/>
      <c r="BC4" s="368"/>
      <c r="BD4" s="368"/>
      <c r="BE4" s="368"/>
      <c r="BF4" s="368"/>
      <c r="BG4" s="368"/>
      <c r="BH4" s="368"/>
      <c r="BI4" s="368"/>
      <c r="BJ4" s="368"/>
      <c r="BK4" s="368"/>
      <c r="BL4" s="368"/>
      <c r="BM4" s="369"/>
      <c r="BN4" s="370">
        <v>27272659</v>
      </c>
      <c r="BO4" s="371"/>
      <c r="BP4" s="371"/>
      <c r="BQ4" s="371"/>
      <c r="BR4" s="371"/>
      <c r="BS4" s="371"/>
      <c r="BT4" s="371"/>
      <c r="BU4" s="372"/>
      <c r="BV4" s="370">
        <v>27890315</v>
      </c>
      <c r="BW4" s="371"/>
      <c r="BX4" s="371"/>
      <c r="BY4" s="371"/>
      <c r="BZ4" s="371"/>
      <c r="CA4" s="371"/>
      <c r="CB4" s="371"/>
      <c r="CC4" s="372"/>
      <c r="CD4" s="373" t="s">
        <v>93</v>
      </c>
      <c r="CE4" s="374"/>
      <c r="CF4" s="374"/>
      <c r="CG4" s="374"/>
      <c r="CH4" s="374"/>
      <c r="CI4" s="374"/>
      <c r="CJ4" s="374"/>
      <c r="CK4" s="374"/>
      <c r="CL4" s="374"/>
      <c r="CM4" s="374"/>
      <c r="CN4" s="374"/>
      <c r="CO4" s="374"/>
      <c r="CP4" s="374"/>
      <c r="CQ4" s="374"/>
      <c r="CR4" s="374"/>
      <c r="CS4" s="375"/>
      <c r="CT4" s="376">
        <v>7.4</v>
      </c>
      <c r="CU4" s="377"/>
      <c r="CV4" s="377"/>
      <c r="CW4" s="377"/>
      <c r="CX4" s="377"/>
      <c r="CY4" s="377"/>
      <c r="CZ4" s="377"/>
      <c r="DA4" s="378"/>
      <c r="DB4" s="376">
        <v>9.8000000000000007</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94</v>
      </c>
      <c r="AN5" s="437"/>
      <c r="AO5" s="437"/>
      <c r="AP5" s="437"/>
      <c r="AQ5" s="437"/>
      <c r="AR5" s="437"/>
      <c r="AS5" s="437"/>
      <c r="AT5" s="438"/>
      <c r="AU5" s="439" t="s">
        <v>95</v>
      </c>
      <c r="AV5" s="440"/>
      <c r="AW5" s="440"/>
      <c r="AX5" s="440"/>
      <c r="AY5" s="441" t="s">
        <v>96</v>
      </c>
      <c r="AZ5" s="442"/>
      <c r="BA5" s="442"/>
      <c r="BB5" s="442"/>
      <c r="BC5" s="442"/>
      <c r="BD5" s="442"/>
      <c r="BE5" s="442"/>
      <c r="BF5" s="442"/>
      <c r="BG5" s="442"/>
      <c r="BH5" s="442"/>
      <c r="BI5" s="442"/>
      <c r="BJ5" s="442"/>
      <c r="BK5" s="442"/>
      <c r="BL5" s="442"/>
      <c r="BM5" s="443"/>
      <c r="BN5" s="407">
        <v>25920114</v>
      </c>
      <c r="BO5" s="408"/>
      <c r="BP5" s="408"/>
      <c r="BQ5" s="408"/>
      <c r="BR5" s="408"/>
      <c r="BS5" s="408"/>
      <c r="BT5" s="408"/>
      <c r="BU5" s="409"/>
      <c r="BV5" s="407">
        <v>26204284</v>
      </c>
      <c r="BW5" s="408"/>
      <c r="BX5" s="408"/>
      <c r="BY5" s="408"/>
      <c r="BZ5" s="408"/>
      <c r="CA5" s="408"/>
      <c r="CB5" s="408"/>
      <c r="CC5" s="409"/>
      <c r="CD5" s="410" t="s">
        <v>97</v>
      </c>
      <c r="CE5" s="411"/>
      <c r="CF5" s="411"/>
      <c r="CG5" s="411"/>
      <c r="CH5" s="411"/>
      <c r="CI5" s="411"/>
      <c r="CJ5" s="411"/>
      <c r="CK5" s="411"/>
      <c r="CL5" s="411"/>
      <c r="CM5" s="411"/>
      <c r="CN5" s="411"/>
      <c r="CO5" s="411"/>
      <c r="CP5" s="411"/>
      <c r="CQ5" s="411"/>
      <c r="CR5" s="411"/>
      <c r="CS5" s="412"/>
      <c r="CT5" s="404">
        <v>96.7</v>
      </c>
      <c r="CU5" s="405"/>
      <c r="CV5" s="405"/>
      <c r="CW5" s="405"/>
      <c r="CX5" s="405"/>
      <c r="CY5" s="405"/>
      <c r="CZ5" s="405"/>
      <c r="DA5" s="406"/>
      <c r="DB5" s="404">
        <v>83.7</v>
      </c>
      <c r="DC5" s="405"/>
      <c r="DD5" s="405"/>
      <c r="DE5" s="405"/>
      <c r="DF5" s="405"/>
      <c r="DG5" s="405"/>
      <c r="DH5" s="405"/>
      <c r="DI5" s="406"/>
    </row>
    <row r="6" spans="1:119" ht="18.75" customHeight="1" x14ac:dyDescent="0.15">
      <c r="A6" s="181"/>
      <c r="B6" s="413" t="s">
        <v>98</v>
      </c>
      <c r="C6" s="414"/>
      <c r="D6" s="414"/>
      <c r="E6" s="415"/>
      <c r="F6" s="415"/>
      <c r="G6" s="415"/>
      <c r="H6" s="415"/>
      <c r="I6" s="415"/>
      <c r="J6" s="415"/>
      <c r="K6" s="415"/>
      <c r="L6" s="415" t="s">
        <v>99</v>
      </c>
      <c r="M6" s="415"/>
      <c r="N6" s="415"/>
      <c r="O6" s="415"/>
      <c r="P6" s="415"/>
      <c r="Q6" s="415"/>
      <c r="R6" s="419"/>
      <c r="S6" s="419"/>
      <c r="T6" s="419"/>
      <c r="U6" s="419"/>
      <c r="V6" s="420"/>
      <c r="W6" s="423" t="s">
        <v>100</v>
      </c>
      <c r="X6" s="424"/>
      <c r="Y6" s="424"/>
      <c r="Z6" s="424"/>
      <c r="AA6" s="424"/>
      <c r="AB6" s="414"/>
      <c r="AC6" s="427" t="s">
        <v>101</v>
      </c>
      <c r="AD6" s="428"/>
      <c r="AE6" s="428"/>
      <c r="AF6" s="428"/>
      <c r="AG6" s="428"/>
      <c r="AH6" s="428"/>
      <c r="AI6" s="428"/>
      <c r="AJ6" s="428"/>
      <c r="AK6" s="428"/>
      <c r="AL6" s="429"/>
      <c r="AM6" s="436" t="s">
        <v>102</v>
      </c>
      <c r="AN6" s="437"/>
      <c r="AO6" s="437"/>
      <c r="AP6" s="437"/>
      <c r="AQ6" s="437"/>
      <c r="AR6" s="437"/>
      <c r="AS6" s="437"/>
      <c r="AT6" s="438"/>
      <c r="AU6" s="439" t="s">
        <v>95</v>
      </c>
      <c r="AV6" s="440"/>
      <c r="AW6" s="440"/>
      <c r="AX6" s="440"/>
      <c r="AY6" s="441" t="s">
        <v>103</v>
      </c>
      <c r="AZ6" s="442"/>
      <c r="BA6" s="442"/>
      <c r="BB6" s="442"/>
      <c r="BC6" s="442"/>
      <c r="BD6" s="442"/>
      <c r="BE6" s="442"/>
      <c r="BF6" s="442"/>
      <c r="BG6" s="442"/>
      <c r="BH6" s="442"/>
      <c r="BI6" s="442"/>
      <c r="BJ6" s="442"/>
      <c r="BK6" s="442"/>
      <c r="BL6" s="442"/>
      <c r="BM6" s="443"/>
      <c r="BN6" s="407">
        <v>1352545</v>
      </c>
      <c r="BO6" s="408"/>
      <c r="BP6" s="408"/>
      <c r="BQ6" s="408"/>
      <c r="BR6" s="408"/>
      <c r="BS6" s="408"/>
      <c r="BT6" s="408"/>
      <c r="BU6" s="409"/>
      <c r="BV6" s="407">
        <v>1686031</v>
      </c>
      <c r="BW6" s="408"/>
      <c r="BX6" s="408"/>
      <c r="BY6" s="408"/>
      <c r="BZ6" s="408"/>
      <c r="CA6" s="408"/>
      <c r="CB6" s="408"/>
      <c r="CC6" s="409"/>
      <c r="CD6" s="410" t="s">
        <v>104</v>
      </c>
      <c r="CE6" s="411"/>
      <c r="CF6" s="411"/>
      <c r="CG6" s="411"/>
      <c r="CH6" s="411"/>
      <c r="CI6" s="411"/>
      <c r="CJ6" s="411"/>
      <c r="CK6" s="411"/>
      <c r="CL6" s="411"/>
      <c r="CM6" s="411"/>
      <c r="CN6" s="411"/>
      <c r="CO6" s="411"/>
      <c r="CP6" s="411"/>
      <c r="CQ6" s="411"/>
      <c r="CR6" s="411"/>
      <c r="CS6" s="412"/>
      <c r="CT6" s="444">
        <v>97.9</v>
      </c>
      <c r="CU6" s="445"/>
      <c r="CV6" s="445"/>
      <c r="CW6" s="445"/>
      <c r="CX6" s="445"/>
      <c r="CY6" s="445"/>
      <c r="CZ6" s="445"/>
      <c r="DA6" s="446"/>
      <c r="DB6" s="444">
        <v>87.6</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105</v>
      </c>
      <c r="AN7" s="437"/>
      <c r="AO7" s="437"/>
      <c r="AP7" s="437"/>
      <c r="AQ7" s="437"/>
      <c r="AR7" s="437"/>
      <c r="AS7" s="437"/>
      <c r="AT7" s="438"/>
      <c r="AU7" s="439" t="s">
        <v>106</v>
      </c>
      <c r="AV7" s="440"/>
      <c r="AW7" s="440"/>
      <c r="AX7" s="440"/>
      <c r="AY7" s="441" t="s">
        <v>107</v>
      </c>
      <c r="AZ7" s="442"/>
      <c r="BA7" s="442"/>
      <c r="BB7" s="442"/>
      <c r="BC7" s="442"/>
      <c r="BD7" s="442"/>
      <c r="BE7" s="442"/>
      <c r="BF7" s="442"/>
      <c r="BG7" s="442"/>
      <c r="BH7" s="442"/>
      <c r="BI7" s="442"/>
      <c r="BJ7" s="442"/>
      <c r="BK7" s="442"/>
      <c r="BL7" s="442"/>
      <c r="BM7" s="443"/>
      <c r="BN7" s="407">
        <v>228413</v>
      </c>
      <c r="BO7" s="408"/>
      <c r="BP7" s="408"/>
      <c r="BQ7" s="408"/>
      <c r="BR7" s="408"/>
      <c r="BS7" s="408"/>
      <c r="BT7" s="408"/>
      <c r="BU7" s="409"/>
      <c r="BV7" s="407">
        <v>161497</v>
      </c>
      <c r="BW7" s="408"/>
      <c r="BX7" s="408"/>
      <c r="BY7" s="408"/>
      <c r="BZ7" s="408"/>
      <c r="CA7" s="408"/>
      <c r="CB7" s="408"/>
      <c r="CC7" s="409"/>
      <c r="CD7" s="410" t="s">
        <v>108</v>
      </c>
      <c r="CE7" s="411"/>
      <c r="CF7" s="411"/>
      <c r="CG7" s="411"/>
      <c r="CH7" s="411"/>
      <c r="CI7" s="411"/>
      <c r="CJ7" s="411"/>
      <c r="CK7" s="411"/>
      <c r="CL7" s="411"/>
      <c r="CM7" s="411"/>
      <c r="CN7" s="411"/>
      <c r="CO7" s="411"/>
      <c r="CP7" s="411"/>
      <c r="CQ7" s="411"/>
      <c r="CR7" s="411"/>
      <c r="CS7" s="412"/>
      <c r="CT7" s="407">
        <v>15155636</v>
      </c>
      <c r="CU7" s="408"/>
      <c r="CV7" s="408"/>
      <c r="CW7" s="408"/>
      <c r="CX7" s="408"/>
      <c r="CY7" s="408"/>
      <c r="CZ7" s="408"/>
      <c r="DA7" s="409"/>
      <c r="DB7" s="407">
        <v>15602900</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109</v>
      </c>
      <c r="AN8" s="437"/>
      <c r="AO8" s="437"/>
      <c r="AP8" s="437"/>
      <c r="AQ8" s="437"/>
      <c r="AR8" s="437"/>
      <c r="AS8" s="437"/>
      <c r="AT8" s="438"/>
      <c r="AU8" s="439" t="s">
        <v>110</v>
      </c>
      <c r="AV8" s="440"/>
      <c r="AW8" s="440"/>
      <c r="AX8" s="440"/>
      <c r="AY8" s="441" t="s">
        <v>111</v>
      </c>
      <c r="AZ8" s="442"/>
      <c r="BA8" s="442"/>
      <c r="BB8" s="442"/>
      <c r="BC8" s="442"/>
      <c r="BD8" s="442"/>
      <c r="BE8" s="442"/>
      <c r="BF8" s="442"/>
      <c r="BG8" s="442"/>
      <c r="BH8" s="442"/>
      <c r="BI8" s="442"/>
      <c r="BJ8" s="442"/>
      <c r="BK8" s="442"/>
      <c r="BL8" s="442"/>
      <c r="BM8" s="443"/>
      <c r="BN8" s="407">
        <v>1124132</v>
      </c>
      <c r="BO8" s="408"/>
      <c r="BP8" s="408"/>
      <c r="BQ8" s="408"/>
      <c r="BR8" s="408"/>
      <c r="BS8" s="408"/>
      <c r="BT8" s="408"/>
      <c r="BU8" s="409"/>
      <c r="BV8" s="407">
        <v>1524534</v>
      </c>
      <c r="BW8" s="408"/>
      <c r="BX8" s="408"/>
      <c r="BY8" s="408"/>
      <c r="BZ8" s="408"/>
      <c r="CA8" s="408"/>
      <c r="CB8" s="408"/>
      <c r="CC8" s="409"/>
      <c r="CD8" s="410" t="s">
        <v>112</v>
      </c>
      <c r="CE8" s="411"/>
      <c r="CF8" s="411"/>
      <c r="CG8" s="411"/>
      <c r="CH8" s="411"/>
      <c r="CI8" s="411"/>
      <c r="CJ8" s="411"/>
      <c r="CK8" s="411"/>
      <c r="CL8" s="411"/>
      <c r="CM8" s="411"/>
      <c r="CN8" s="411"/>
      <c r="CO8" s="411"/>
      <c r="CP8" s="411"/>
      <c r="CQ8" s="411"/>
      <c r="CR8" s="411"/>
      <c r="CS8" s="412"/>
      <c r="CT8" s="447">
        <v>0.4</v>
      </c>
      <c r="CU8" s="448"/>
      <c r="CV8" s="448"/>
      <c r="CW8" s="448"/>
      <c r="CX8" s="448"/>
      <c r="CY8" s="448"/>
      <c r="CZ8" s="448"/>
      <c r="DA8" s="449"/>
      <c r="DB8" s="447">
        <v>0.41</v>
      </c>
      <c r="DC8" s="448"/>
      <c r="DD8" s="448"/>
      <c r="DE8" s="448"/>
      <c r="DF8" s="448"/>
      <c r="DG8" s="448"/>
      <c r="DH8" s="448"/>
      <c r="DI8" s="449"/>
    </row>
    <row r="9" spans="1:119" ht="18.75" customHeight="1" thickBot="1" x14ac:dyDescent="0.2">
      <c r="A9" s="181"/>
      <c r="B9" s="401" t="s">
        <v>113</v>
      </c>
      <c r="C9" s="402"/>
      <c r="D9" s="402"/>
      <c r="E9" s="402"/>
      <c r="F9" s="402"/>
      <c r="G9" s="402"/>
      <c r="H9" s="402"/>
      <c r="I9" s="402"/>
      <c r="J9" s="402"/>
      <c r="K9" s="450"/>
      <c r="L9" s="451" t="s">
        <v>114</v>
      </c>
      <c r="M9" s="452"/>
      <c r="N9" s="452"/>
      <c r="O9" s="452"/>
      <c r="P9" s="452"/>
      <c r="Q9" s="453"/>
      <c r="R9" s="454">
        <v>48602</v>
      </c>
      <c r="S9" s="455"/>
      <c r="T9" s="455"/>
      <c r="U9" s="455"/>
      <c r="V9" s="456"/>
      <c r="W9" s="364" t="s">
        <v>115</v>
      </c>
      <c r="X9" s="365"/>
      <c r="Y9" s="365"/>
      <c r="Z9" s="365"/>
      <c r="AA9" s="365"/>
      <c r="AB9" s="365"/>
      <c r="AC9" s="365"/>
      <c r="AD9" s="365"/>
      <c r="AE9" s="365"/>
      <c r="AF9" s="365"/>
      <c r="AG9" s="365"/>
      <c r="AH9" s="365"/>
      <c r="AI9" s="365"/>
      <c r="AJ9" s="365"/>
      <c r="AK9" s="365"/>
      <c r="AL9" s="366"/>
      <c r="AM9" s="436" t="s">
        <v>116</v>
      </c>
      <c r="AN9" s="437"/>
      <c r="AO9" s="437"/>
      <c r="AP9" s="437"/>
      <c r="AQ9" s="437"/>
      <c r="AR9" s="437"/>
      <c r="AS9" s="437"/>
      <c r="AT9" s="438"/>
      <c r="AU9" s="439" t="s">
        <v>95</v>
      </c>
      <c r="AV9" s="440"/>
      <c r="AW9" s="440"/>
      <c r="AX9" s="440"/>
      <c r="AY9" s="441" t="s">
        <v>117</v>
      </c>
      <c r="AZ9" s="442"/>
      <c r="BA9" s="442"/>
      <c r="BB9" s="442"/>
      <c r="BC9" s="442"/>
      <c r="BD9" s="442"/>
      <c r="BE9" s="442"/>
      <c r="BF9" s="442"/>
      <c r="BG9" s="442"/>
      <c r="BH9" s="442"/>
      <c r="BI9" s="442"/>
      <c r="BJ9" s="442"/>
      <c r="BK9" s="442"/>
      <c r="BL9" s="442"/>
      <c r="BM9" s="443"/>
      <c r="BN9" s="407">
        <v>-400402</v>
      </c>
      <c r="BO9" s="408"/>
      <c r="BP9" s="408"/>
      <c r="BQ9" s="408"/>
      <c r="BR9" s="408"/>
      <c r="BS9" s="408"/>
      <c r="BT9" s="408"/>
      <c r="BU9" s="409"/>
      <c r="BV9" s="407">
        <v>217066</v>
      </c>
      <c r="BW9" s="408"/>
      <c r="BX9" s="408"/>
      <c r="BY9" s="408"/>
      <c r="BZ9" s="408"/>
      <c r="CA9" s="408"/>
      <c r="CB9" s="408"/>
      <c r="CC9" s="409"/>
      <c r="CD9" s="410" t="s">
        <v>118</v>
      </c>
      <c r="CE9" s="411"/>
      <c r="CF9" s="411"/>
      <c r="CG9" s="411"/>
      <c r="CH9" s="411"/>
      <c r="CI9" s="411"/>
      <c r="CJ9" s="411"/>
      <c r="CK9" s="411"/>
      <c r="CL9" s="411"/>
      <c r="CM9" s="411"/>
      <c r="CN9" s="411"/>
      <c r="CO9" s="411"/>
      <c r="CP9" s="411"/>
      <c r="CQ9" s="411"/>
      <c r="CR9" s="411"/>
      <c r="CS9" s="412"/>
      <c r="CT9" s="404">
        <v>11.8</v>
      </c>
      <c r="CU9" s="405"/>
      <c r="CV9" s="405"/>
      <c r="CW9" s="405"/>
      <c r="CX9" s="405"/>
      <c r="CY9" s="405"/>
      <c r="CZ9" s="405"/>
      <c r="DA9" s="406"/>
      <c r="DB9" s="404">
        <v>10.9</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119</v>
      </c>
      <c r="M10" s="437"/>
      <c r="N10" s="437"/>
      <c r="O10" s="437"/>
      <c r="P10" s="437"/>
      <c r="Q10" s="438"/>
      <c r="R10" s="458">
        <v>52294</v>
      </c>
      <c r="S10" s="459"/>
      <c r="T10" s="459"/>
      <c r="U10" s="459"/>
      <c r="V10" s="460"/>
      <c r="W10" s="395"/>
      <c r="X10" s="396"/>
      <c r="Y10" s="396"/>
      <c r="Z10" s="396"/>
      <c r="AA10" s="396"/>
      <c r="AB10" s="396"/>
      <c r="AC10" s="396"/>
      <c r="AD10" s="396"/>
      <c r="AE10" s="396"/>
      <c r="AF10" s="396"/>
      <c r="AG10" s="396"/>
      <c r="AH10" s="396"/>
      <c r="AI10" s="396"/>
      <c r="AJ10" s="396"/>
      <c r="AK10" s="396"/>
      <c r="AL10" s="399"/>
      <c r="AM10" s="436" t="s">
        <v>120</v>
      </c>
      <c r="AN10" s="437"/>
      <c r="AO10" s="437"/>
      <c r="AP10" s="437"/>
      <c r="AQ10" s="437"/>
      <c r="AR10" s="437"/>
      <c r="AS10" s="437"/>
      <c r="AT10" s="438"/>
      <c r="AU10" s="439" t="s">
        <v>121</v>
      </c>
      <c r="AV10" s="440"/>
      <c r="AW10" s="440"/>
      <c r="AX10" s="440"/>
      <c r="AY10" s="441" t="s">
        <v>122</v>
      </c>
      <c r="AZ10" s="442"/>
      <c r="BA10" s="442"/>
      <c r="BB10" s="442"/>
      <c r="BC10" s="442"/>
      <c r="BD10" s="442"/>
      <c r="BE10" s="442"/>
      <c r="BF10" s="442"/>
      <c r="BG10" s="442"/>
      <c r="BH10" s="442"/>
      <c r="BI10" s="442"/>
      <c r="BJ10" s="442"/>
      <c r="BK10" s="442"/>
      <c r="BL10" s="442"/>
      <c r="BM10" s="443"/>
      <c r="BN10" s="407">
        <v>763793</v>
      </c>
      <c r="BO10" s="408"/>
      <c r="BP10" s="408"/>
      <c r="BQ10" s="408"/>
      <c r="BR10" s="408"/>
      <c r="BS10" s="408"/>
      <c r="BT10" s="408"/>
      <c r="BU10" s="409"/>
      <c r="BV10" s="407">
        <v>903106</v>
      </c>
      <c r="BW10" s="408"/>
      <c r="BX10" s="408"/>
      <c r="BY10" s="408"/>
      <c r="BZ10" s="408"/>
      <c r="CA10" s="408"/>
      <c r="CB10" s="408"/>
      <c r="CC10" s="409"/>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124</v>
      </c>
      <c r="M11" s="462"/>
      <c r="N11" s="462"/>
      <c r="O11" s="462"/>
      <c r="P11" s="462"/>
      <c r="Q11" s="463"/>
      <c r="R11" s="464" t="s">
        <v>125</v>
      </c>
      <c r="S11" s="465"/>
      <c r="T11" s="465"/>
      <c r="U11" s="465"/>
      <c r="V11" s="466"/>
      <c r="W11" s="395"/>
      <c r="X11" s="396"/>
      <c r="Y11" s="396"/>
      <c r="Z11" s="396"/>
      <c r="AA11" s="396"/>
      <c r="AB11" s="396"/>
      <c r="AC11" s="396"/>
      <c r="AD11" s="396"/>
      <c r="AE11" s="396"/>
      <c r="AF11" s="396"/>
      <c r="AG11" s="396"/>
      <c r="AH11" s="396"/>
      <c r="AI11" s="396"/>
      <c r="AJ11" s="396"/>
      <c r="AK11" s="396"/>
      <c r="AL11" s="399"/>
      <c r="AM11" s="436" t="s">
        <v>126</v>
      </c>
      <c r="AN11" s="437"/>
      <c r="AO11" s="437"/>
      <c r="AP11" s="437"/>
      <c r="AQ11" s="437"/>
      <c r="AR11" s="437"/>
      <c r="AS11" s="437"/>
      <c r="AT11" s="438"/>
      <c r="AU11" s="439" t="s">
        <v>121</v>
      </c>
      <c r="AV11" s="440"/>
      <c r="AW11" s="440"/>
      <c r="AX11" s="440"/>
      <c r="AY11" s="441" t="s">
        <v>127</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128</v>
      </c>
      <c r="CE11" s="411"/>
      <c r="CF11" s="411"/>
      <c r="CG11" s="411"/>
      <c r="CH11" s="411"/>
      <c r="CI11" s="411"/>
      <c r="CJ11" s="411"/>
      <c r="CK11" s="411"/>
      <c r="CL11" s="411"/>
      <c r="CM11" s="411"/>
      <c r="CN11" s="411"/>
      <c r="CO11" s="411"/>
      <c r="CP11" s="411"/>
      <c r="CQ11" s="411"/>
      <c r="CR11" s="411"/>
      <c r="CS11" s="412"/>
      <c r="CT11" s="447" t="s">
        <v>129</v>
      </c>
      <c r="CU11" s="448"/>
      <c r="CV11" s="448"/>
      <c r="CW11" s="448"/>
      <c r="CX11" s="448"/>
      <c r="CY11" s="448"/>
      <c r="CZ11" s="448"/>
      <c r="DA11" s="449"/>
      <c r="DB11" s="447" t="s">
        <v>129</v>
      </c>
      <c r="DC11" s="448"/>
      <c r="DD11" s="448"/>
      <c r="DE11" s="448"/>
      <c r="DF11" s="448"/>
      <c r="DG11" s="448"/>
      <c r="DH11" s="448"/>
      <c r="DI11" s="449"/>
    </row>
    <row r="12" spans="1:119" ht="18.75" customHeight="1" x14ac:dyDescent="0.15">
      <c r="A12" s="181"/>
      <c r="B12" s="467" t="s">
        <v>130</v>
      </c>
      <c r="C12" s="468"/>
      <c r="D12" s="468"/>
      <c r="E12" s="468"/>
      <c r="F12" s="468"/>
      <c r="G12" s="468"/>
      <c r="H12" s="468"/>
      <c r="I12" s="468"/>
      <c r="J12" s="468"/>
      <c r="K12" s="469"/>
      <c r="L12" s="476" t="s">
        <v>131</v>
      </c>
      <c r="M12" s="477"/>
      <c r="N12" s="477"/>
      <c r="O12" s="477"/>
      <c r="P12" s="477"/>
      <c r="Q12" s="478"/>
      <c r="R12" s="479">
        <v>48222</v>
      </c>
      <c r="S12" s="480"/>
      <c r="T12" s="480"/>
      <c r="U12" s="480"/>
      <c r="V12" s="481"/>
      <c r="W12" s="482" t="s">
        <v>1</v>
      </c>
      <c r="X12" s="440"/>
      <c r="Y12" s="440"/>
      <c r="Z12" s="440"/>
      <c r="AA12" s="440"/>
      <c r="AB12" s="483"/>
      <c r="AC12" s="484" t="s">
        <v>132</v>
      </c>
      <c r="AD12" s="485"/>
      <c r="AE12" s="485"/>
      <c r="AF12" s="485"/>
      <c r="AG12" s="486"/>
      <c r="AH12" s="484" t="s">
        <v>133</v>
      </c>
      <c r="AI12" s="485"/>
      <c r="AJ12" s="485"/>
      <c r="AK12" s="485"/>
      <c r="AL12" s="487"/>
      <c r="AM12" s="436" t="s">
        <v>134</v>
      </c>
      <c r="AN12" s="437"/>
      <c r="AO12" s="437"/>
      <c r="AP12" s="437"/>
      <c r="AQ12" s="437"/>
      <c r="AR12" s="437"/>
      <c r="AS12" s="437"/>
      <c r="AT12" s="438"/>
      <c r="AU12" s="439" t="s">
        <v>135</v>
      </c>
      <c r="AV12" s="440"/>
      <c r="AW12" s="440"/>
      <c r="AX12" s="440"/>
      <c r="AY12" s="441" t="s">
        <v>136</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137</v>
      </c>
      <c r="CE12" s="411"/>
      <c r="CF12" s="411"/>
      <c r="CG12" s="411"/>
      <c r="CH12" s="411"/>
      <c r="CI12" s="411"/>
      <c r="CJ12" s="411"/>
      <c r="CK12" s="411"/>
      <c r="CL12" s="411"/>
      <c r="CM12" s="411"/>
      <c r="CN12" s="411"/>
      <c r="CO12" s="411"/>
      <c r="CP12" s="411"/>
      <c r="CQ12" s="411"/>
      <c r="CR12" s="411"/>
      <c r="CS12" s="412"/>
      <c r="CT12" s="447" t="s">
        <v>138</v>
      </c>
      <c r="CU12" s="448"/>
      <c r="CV12" s="448"/>
      <c r="CW12" s="448"/>
      <c r="CX12" s="448"/>
      <c r="CY12" s="448"/>
      <c r="CZ12" s="448"/>
      <c r="DA12" s="449"/>
      <c r="DB12" s="447" t="s">
        <v>139</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140</v>
      </c>
      <c r="N13" s="499"/>
      <c r="O13" s="499"/>
      <c r="P13" s="499"/>
      <c r="Q13" s="500"/>
      <c r="R13" s="491">
        <v>48007</v>
      </c>
      <c r="S13" s="492"/>
      <c r="T13" s="492"/>
      <c r="U13" s="492"/>
      <c r="V13" s="493"/>
      <c r="W13" s="423" t="s">
        <v>141</v>
      </c>
      <c r="X13" s="424"/>
      <c r="Y13" s="424"/>
      <c r="Z13" s="424"/>
      <c r="AA13" s="424"/>
      <c r="AB13" s="414"/>
      <c r="AC13" s="458">
        <v>1806</v>
      </c>
      <c r="AD13" s="459"/>
      <c r="AE13" s="459"/>
      <c r="AF13" s="459"/>
      <c r="AG13" s="501"/>
      <c r="AH13" s="458">
        <v>2083</v>
      </c>
      <c r="AI13" s="459"/>
      <c r="AJ13" s="459"/>
      <c r="AK13" s="459"/>
      <c r="AL13" s="460"/>
      <c r="AM13" s="436" t="s">
        <v>142</v>
      </c>
      <c r="AN13" s="437"/>
      <c r="AO13" s="437"/>
      <c r="AP13" s="437"/>
      <c r="AQ13" s="437"/>
      <c r="AR13" s="437"/>
      <c r="AS13" s="437"/>
      <c r="AT13" s="438"/>
      <c r="AU13" s="439" t="s">
        <v>143</v>
      </c>
      <c r="AV13" s="440"/>
      <c r="AW13" s="440"/>
      <c r="AX13" s="440"/>
      <c r="AY13" s="441" t="s">
        <v>144</v>
      </c>
      <c r="AZ13" s="442"/>
      <c r="BA13" s="442"/>
      <c r="BB13" s="442"/>
      <c r="BC13" s="442"/>
      <c r="BD13" s="442"/>
      <c r="BE13" s="442"/>
      <c r="BF13" s="442"/>
      <c r="BG13" s="442"/>
      <c r="BH13" s="442"/>
      <c r="BI13" s="442"/>
      <c r="BJ13" s="442"/>
      <c r="BK13" s="442"/>
      <c r="BL13" s="442"/>
      <c r="BM13" s="443"/>
      <c r="BN13" s="407">
        <v>363391</v>
      </c>
      <c r="BO13" s="408"/>
      <c r="BP13" s="408"/>
      <c r="BQ13" s="408"/>
      <c r="BR13" s="408"/>
      <c r="BS13" s="408"/>
      <c r="BT13" s="408"/>
      <c r="BU13" s="409"/>
      <c r="BV13" s="407">
        <v>1120172</v>
      </c>
      <c r="BW13" s="408"/>
      <c r="BX13" s="408"/>
      <c r="BY13" s="408"/>
      <c r="BZ13" s="408"/>
      <c r="CA13" s="408"/>
      <c r="CB13" s="408"/>
      <c r="CC13" s="409"/>
      <c r="CD13" s="410" t="s">
        <v>145</v>
      </c>
      <c r="CE13" s="411"/>
      <c r="CF13" s="411"/>
      <c r="CG13" s="411"/>
      <c r="CH13" s="411"/>
      <c r="CI13" s="411"/>
      <c r="CJ13" s="411"/>
      <c r="CK13" s="411"/>
      <c r="CL13" s="411"/>
      <c r="CM13" s="411"/>
      <c r="CN13" s="411"/>
      <c r="CO13" s="411"/>
      <c r="CP13" s="411"/>
      <c r="CQ13" s="411"/>
      <c r="CR13" s="411"/>
      <c r="CS13" s="412"/>
      <c r="CT13" s="404">
        <v>3.8</v>
      </c>
      <c r="CU13" s="405"/>
      <c r="CV13" s="405"/>
      <c r="CW13" s="405"/>
      <c r="CX13" s="405"/>
      <c r="CY13" s="405"/>
      <c r="CZ13" s="405"/>
      <c r="DA13" s="406"/>
      <c r="DB13" s="404">
        <v>2.8</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146</v>
      </c>
      <c r="M14" s="489"/>
      <c r="N14" s="489"/>
      <c r="O14" s="489"/>
      <c r="P14" s="489"/>
      <c r="Q14" s="490"/>
      <c r="R14" s="491">
        <v>49236</v>
      </c>
      <c r="S14" s="492"/>
      <c r="T14" s="492"/>
      <c r="U14" s="492"/>
      <c r="V14" s="493"/>
      <c r="W14" s="397"/>
      <c r="X14" s="398"/>
      <c r="Y14" s="398"/>
      <c r="Z14" s="398"/>
      <c r="AA14" s="398"/>
      <c r="AB14" s="387"/>
      <c r="AC14" s="494">
        <v>7.9</v>
      </c>
      <c r="AD14" s="495"/>
      <c r="AE14" s="495"/>
      <c r="AF14" s="495"/>
      <c r="AG14" s="496"/>
      <c r="AH14" s="494">
        <v>8.6</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147</v>
      </c>
      <c r="CE14" s="503"/>
      <c r="CF14" s="503"/>
      <c r="CG14" s="503"/>
      <c r="CH14" s="503"/>
      <c r="CI14" s="503"/>
      <c r="CJ14" s="503"/>
      <c r="CK14" s="503"/>
      <c r="CL14" s="503"/>
      <c r="CM14" s="503"/>
      <c r="CN14" s="503"/>
      <c r="CO14" s="503"/>
      <c r="CP14" s="503"/>
      <c r="CQ14" s="503"/>
      <c r="CR14" s="503"/>
      <c r="CS14" s="504"/>
      <c r="CT14" s="505" t="s">
        <v>139</v>
      </c>
      <c r="CU14" s="506"/>
      <c r="CV14" s="506"/>
      <c r="CW14" s="506"/>
      <c r="CX14" s="506"/>
      <c r="CY14" s="506"/>
      <c r="CZ14" s="506"/>
      <c r="DA14" s="507"/>
      <c r="DB14" s="505" t="s">
        <v>139</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140</v>
      </c>
      <c r="N15" s="499"/>
      <c r="O15" s="499"/>
      <c r="P15" s="499"/>
      <c r="Q15" s="500"/>
      <c r="R15" s="491">
        <v>49034</v>
      </c>
      <c r="S15" s="492"/>
      <c r="T15" s="492"/>
      <c r="U15" s="492"/>
      <c r="V15" s="493"/>
      <c r="W15" s="423" t="s">
        <v>148</v>
      </c>
      <c r="X15" s="424"/>
      <c r="Y15" s="424"/>
      <c r="Z15" s="424"/>
      <c r="AA15" s="424"/>
      <c r="AB15" s="414"/>
      <c r="AC15" s="458">
        <v>6215</v>
      </c>
      <c r="AD15" s="459"/>
      <c r="AE15" s="459"/>
      <c r="AF15" s="459"/>
      <c r="AG15" s="501"/>
      <c r="AH15" s="458">
        <v>6838</v>
      </c>
      <c r="AI15" s="459"/>
      <c r="AJ15" s="459"/>
      <c r="AK15" s="459"/>
      <c r="AL15" s="460"/>
      <c r="AM15" s="436"/>
      <c r="AN15" s="437"/>
      <c r="AO15" s="437"/>
      <c r="AP15" s="437"/>
      <c r="AQ15" s="437"/>
      <c r="AR15" s="437"/>
      <c r="AS15" s="437"/>
      <c r="AT15" s="438"/>
      <c r="AU15" s="439"/>
      <c r="AV15" s="440"/>
      <c r="AW15" s="440"/>
      <c r="AX15" s="440"/>
      <c r="AY15" s="367" t="s">
        <v>149</v>
      </c>
      <c r="AZ15" s="368"/>
      <c r="BA15" s="368"/>
      <c r="BB15" s="368"/>
      <c r="BC15" s="368"/>
      <c r="BD15" s="368"/>
      <c r="BE15" s="368"/>
      <c r="BF15" s="368"/>
      <c r="BG15" s="368"/>
      <c r="BH15" s="368"/>
      <c r="BI15" s="368"/>
      <c r="BJ15" s="368"/>
      <c r="BK15" s="368"/>
      <c r="BL15" s="368"/>
      <c r="BM15" s="369"/>
      <c r="BN15" s="370">
        <v>5417137</v>
      </c>
      <c r="BO15" s="371"/>
      <c r="BP15" s="371"/>
      <c r="BQ15" s="371"/>
      <c r="BR15" s="371"/>
      <c r="BS15" s="371"/>
      <c r="BT15" s="371"/>
      <c r="BU15" s="372"/>
      <c r="BV15" s="370">
        <v>5265524</v>
      </c>
      <c r="BW15" s="371"/>
      <c r="BX15" s="371"/>
      <c r="BY15" s="371"/>
      <c r="BZ15" s="371"/>
      <c r="CA15" s="371"/>
      <c r="CB15" s="371"/>
      <c r="CC15" s="372"/>
      <c r="CD15" s="508" t="s">
        <v>150</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151</v>
      </c>
      <c r="M16" s="511"/>
      <c r="N16" s="511"/>
      <c r="O16" s="511"/>
      <c r="P16" s="511"/>
      <c r="Q16" s="512"/>
      <c r="R16" s="513" t="s">
        <v>152</v>
      </c>
      <c r="S16" s="514"/>
      <c r="T16" s="514"/>
      <c r="U16" s="514"/>
      <c r="V16" s="515"/>
      <c r="W16" s="397"/>
      <c r="X16" s="398"/>
      <c r="Y16" s="398"/>
      <c r="Z16" s="398"/>
      <c r="AA16" s="398"/>
      <c r="AB16" s="387"/>
      <c r="AC16" s="494">
        <v>27.2</v>
      </c>
      <c r="AD16" s="495"/>
      <c r="AE16" s="495"/>
      <c r="AF16" s="495"/>
      <c r="AG16" s="496"/>
      <c r="AH16" s="494">
        <v>28.3</v>
      </c>
      <c r="AI16" s="495"/>
      <c r="AJ16" s="495"/>
      <c r="AK16" s="495"/>
      <c r="AL16" s="497"/>
      <c r="AM16" s="436"/>
      <c r="AN16" s="437"/>
      <c r="AO16" s="437"/>
      <c r="AP16" s="437"/>
      <c r="AQ16" s="437"/>
      <c r="AR16" s="437"/>
      <c r="AS16" s="437"/>
      <c r="AT16" s="438"/>
      <c r="AU16" s="439"/>
      <c r="AV16" s="440"/>
      <c r="AW16" s="440"/>
      <c r="AX16" s="440"/>
      <c r="AY16" s="441" t="s">
        <v>153</v>
      </c>
      <c r="AZ16" s="442"/>
      <c r="BA16" s="442"/>
      <c r="BB16" s="442"/>
      <c r="BC16" s="442"/>
      <c r="BD16" s="442"/>
      <c r="BE16" s="442"/>
      <c r="BF16" s="442"/>
      <c r="BG16" s="442"/>
      <c r="BH16" s="442"/>
      <c r="BI16" s="442"/>
      <c r="BJ16" s="442"/>
      <c r="BK16" s="442"/>
      <c r="BL16" s="442"/>
      <c r="BM16" s="443"/>
      <c r="BN16" s="407">
        <v>13607408</v>
      </c>
      <c r="BO16" s="408"/>
      <c r="BP16" s="408"/>
      <c r="BQ16" s="408"/>
      <c r="BR16" s="408"/>
      <c r="BS16" s="408"/>
      <c r="BT16" s="408"/>
      <c r="BU16" s="409"/>
      <c r="BV16" s="407">
        <v>13623102</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154</v>
      </c>
      <c r="N17" s="519"/>
      <c r="O17" s="519"/>
      <c r="P17" s="519"/>
      <c r="Q17" s="520"/>
      <c r="R17" s="513" t="s">
        <v>155</v>
      </c>
      <c r="S17" s="514"/>
      <c r="T17" s="514"/>
      <c r="U17" s="514"/>
      <c r="V17" s="515"/>
      <c r="W17" s="423" t="s">
        <v>156</v>
      </c>
      <c r="X17" s="424"/>
      <c r="Y17" s="424"/>
      <c r="Z17" s="424"/>
      <c r="AA17" s="424"/>
      <c r="AB17" s="414"/>
      <c r="AC17" s="458">
        <v>14868</v>
      </c>
      <c r="AD17" s="459"/>
      <c r="AE17" s="459"/>
      <c r="AF17" s="459"/>
      <c r="AG17" s="501"/>
      <c r="AH17" s="458">
        <v>15212</v>
      </c>
      <c r="AI17" s="459"/>
      <c r="AJ17" s="459"/>
      <c r="AK17" s="459"/>
      <c r="AL17" s="460"/>
      <c r="AM17" s="436"/>
      <c r="AN17" s="437"/>
      <c r="AO17" s="437"/>
      <c r="AP17" s="437"/>
      <c r="AQ17" s="437"/>
      <c r="AR17" s="437"/>
      <c r="AS17" s="437"/>
      <c r="AT17" s="438"/>
      <c r="AU17" s="439"/>
      <c r="AV17" s="440"/>
      <c r="AW17" s="440"/>
      <c r="AX17" s="440"/>
      <c r="AY17" s="441" t="s">
        <v>157</v>
      </c>
      <c r="AZ17" s="442"/>
      <c r="BA17" s="442"/>
      <c r="BB17" s="442"/>
      <c r="BC17" s="442"/>
      <c r="BD17" s="442"/>
      <c r="BE17" s="442"/>
      <c r="BF17" s="442"/>
      <c r="BG17" s="442"/>
      <c r="BH17" s="442"/>
      <c r="BI17" s="442"/>
      <c r="BJ17" s="442"/>
      <c r="BK17" s="442"/>
      <c r="BL17" s="442"/>
      <c r="BM17" s="443"/>
      <c r="BN17" s="407">
        <v>6734703</v>
      </c>
      <c r="BO17" s="408"/>
      <c r="BP17" s="408"/>
      <c r="BQ17" s="408"/>
      <c r="BR17" s="408"/>
      <c r="BS17" s="408"/>
      <c r="BT17" s="408"/>
      <c r="BU17" s="409"/>
      <c r="BV17" s="407">
        <v>6533678</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158</v>
      </c>
      <c r="C18" s="450"/>
      <c r="D18" s="450"/>
      <c r="E18" s="530"/>
      <c r="F18" s="530"/>
      <c r="G18" s="530"/>
      <c r="H18" s="530"/>
      <c r="I18" s="530"/>
      <c r="J18" s="530"/>
      <c r="K18" s="530"/>
      <c r="L18" s="531">
        <v>371.99</v>
      </c>
      <c r="M18" s="531"/>
      <c r="N18" s="531"/>
      <c r="O18" s="531"/>
      <c r="P18" s="531"/>
      <c r="Q18" s="531"/>
      <c r="R18" s="532"/>
      <c r="S18" s="532"/>
      <c r="T18" s="532"/>
      <c r="U18" s="532"/>
      <c r="V18" s="533"/>
      <c r="W18" s="425"/>
      <c r="X18" s="426"/>
      <c r="Y18" s="426"/>
      <c r="Z18" s="426"/>
      <c r="AA18" s="426"/>
      <c r="AB18" s="417"/>
      <c r="AC18" s="534">
        <v>65</v>
      </c>
      <c r="AD18" s="535"/>
      <c r="AE18" s="535"/>
      <c r="AF18" s="535"/>
      <c r="AG18" s="536"/>
      <c r="AH18" s="534">
        <v>63</v>
      </c>
      <c r="AI18" s="535"/>
      <c r="AJ18" s="535"/>
      <c r="AK18" s="535"/>
      <c r="AL18" s="537"/>
      <c r="AM18" s="436"/>
      <c r="AN18" s="437"/>
      <c r="AO18" s="437"/>
      <c r="AP18" s="437"/>
      <c r="AQ18" s="437"/>
      <c r="AR18" s="437"/>
      <c r="AS18" s="437"/>
      <c r="AT18" s="438"/>
      <c r="AU18" s="439"/>
      <c r="AV18" s="440"/>
      <c r="AW18" s="440"/>
      <c r="AX18" s="440"/>
      <c r="AY18" s="441" t="s">
        <v>159</v>
      </c>
      <c r="AZ18" s="442"/>
      <c r="BA18" s="442"/>
      <c r="BB18" s="442"/>
      <c r="BC18" s="442"/>
      <c r="BD18" s="442"/>
      <c r="BE18" s="442"/>
      <c r="BF18" s="442"/>
      <c r="BG18" s="442"/>
      <c r="BH18" s="442"/>
      <c r="BI18" s="442"/>
      <c r="BJ18" s="442"/>
      <c r="BK18" s="442"/>
      <c r="BL18" s="442"/>
      <c r="BM18" s="443"/>
      <c r="BN18" s="407">
        <v>14844004</v>
      </c>
      <c r="BO18" s="408"/>
      <c r="BP18" s="408"/>
      <c r="BQ18" s="408"/>
      <c r="BR18" s="408"/>
      <c r="BS18" s="408"/>
      <c r="BT18" s="408"/>
      <c r="BU18" s="409"/>
      <c r="BV18" s="407">
        <v>13392776</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160</v>
      </c>
      <c r="C19" s="450"/>
      <c r="D19" s="450"/>
      <c r="E19" s="530"/>
      <c r="F19" s="530"/>
      <c r="G19" s="530"/>
      <c r="H19" s="530"/>
      <c r="I19" s="530"/>
      <c r="J19" s="530"/>
      <c r="K19" s="530"/>
      <c r="L19" s="538">
        <v>131</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161</v>
      </c>
      <c r="AZ19" s="442"/>
      <c r="BA19" s="442"/>
      <c r="BB19" s="442"/>
      <c r="BC19" s="442"/>
      <c r="BD19" s="442"/>
      <c r="BE19" s="442"/>
      <c r="BF19" s="442"/>
      <c r="BG19" s="442"/>
      <c r="BH19" s="442"/>
      <c r="BI19" s="442"/>
      <c r="BJ19" s="442"/>
      <c r="BK19" s="442"/>
      <c r="BL19" s="442"/>
      <c r="BM19" s="443"/>
      <c r="BN19" s="407">
        <v>19612841</v>
      </c>
      <c r="BO19" s="408"/>
      <c r="BP19" s="408"/>
      <c r="BQ19" s="408"/>
      <c r="BR19" s="408"/>
      <c r="BS19" s="408"/>
      <c r="BT19" s="408"/>
      <c r="BU19" s="409"/>
      <c r="BV19" s="407">
        <v>19956175</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162</v>
      </c>
      <c r="C20" s="450"/>
      <c r="D20" s="450"/>
      <c r="E20" s="530"/>
      <c r="F20" s="530"/>
      <c r="G20" s="530"/>
      <c r="H20" s="530"/>
      <c r="I20" s="530"/>
      <c r="J20" s="530"/>
      <c r="K20" s="530"/>
      <c r="L20" s="538">
        <v>19243</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163</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164</v>
      </c>
      <c r="C22" s="551"/>
      <c r="D22" s="552"/>
      <c r="E22" s="419" t="s">
        <v>1</v>
      </c>
      <c r="F22" s="424"/>
      <c r="G22" s="424"/>
      <c r="H22" s="424"/>
      <c r="I22" s="424"/>
      <c r="J22" s="424"/>
      <c r="K22" s="414"/>
      <c r="L22" s="419" t="s">
        <v>165</v>
      </c>
      <c r="M22" s="424"/>
      <c r="N22" s="424"/>
      <c r="O22" s="424"/>
      <c r="P22" s="414"/>
      <c r="Q22" s="582" t="s">
        <v>166</v>
      </c>
      <c r="R22" s="583"/>
      <c r="S22" s="583"/>
      <c r="T22" s="583"/>
      <c r="U22" s="583"/>
      <c r="V22" s="584"/>
      <c r="W22" s="550" t="s">
        <v>167</v>
      </c>
      <c r="X22" s="551"/>
      <c r="Y22" s="552"/>
      <c r="Z22" s="419" t="s">
        <v>1</v>
      </c>
      <c r="AA22" s="424"/>
      <c r="AB22" s="424"/>
      <c r="AC22" s="424"/>
      <c r="AD22" s="424"/>
      <c r="AE22" s="424"/>
      <c r="AF22" s="424"/>
      <c r="AG22" s="414"/>
      <c r="AH22" s="588" t="s">
        <v>168</v>
      </c>
      <c r="AI22" s="424"/>
      <c r="AJ22" s="424"/>
      <c r="AK22" s="424"/>
      <c r="AL22" s="414"/>
      <c r="AM22" s="588" t="s">
        <v>169</v>
      </c>
      <c r="AN22" s="589"/>
      <c r="AO22" s="589"/>
      <c r="AP22" s="589"/>
      <c r="AQ22" s="589"/>
      <c r="AR22" s="590"/>
      <c r="AS22" s="582" t="s">
        <v>166</v>
      </c>
      <c r="AT22" s="583"/>
      <c r="AU22" s="583"/>
      <c r="AV22" s="583"/>
      <c r="AW22" s="583"/>
      <c r="AX22" s="594"/>
      <c r="AY22" s="367" t="s">
        <v>170</v>
      </c>
      <c r="AZ22" s="368"/>
      <c r="BA22" s="368"/>
      <c r="BB22" s="368"/>
      <c r="BC22" s="368"/>
      <c r="BD22" s="368"/>
      <c r="BE22" s="368"/>
      <c r="BF22" s="368"/>
      <c r="BG22" s="368"/>
      <c r="BH22" s="368"/>
      <c r="BI22" s="368"/>
      <c r="BJ22" s="368"/>
      <c r="BK22" s="368"/>
      <c r="BL22" s="368"/>
      <c r="BM22" s="369"/>
      <c r="BN22" s="370">
        <v>17366882</v>
      </c>
      <c r="BO22" s="371"/>
      <c r="BP22" s="371"/>
      <c r="BQ22" s="371"/>
      <c r="BR22" s="371"/>
      <c r="BS22" s="371"/>
      <c r="BT22" s="371"/>
      <c r="BU22" s="372"/>
      <c r="BV22" s="370">
        <v>18182253</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171</v>
      </c>
      <c r="AZ23" s="442"/>
      <c r="BA23" s="442"/>
      <c r="BB23" s="442"/>
      <c r="BC23" s="442"/>
      <c r="BD23" s="442"/>
      <c r="BE23" s="442"/>
      <c r="BF23" s="442"/>
      <c r="BG23" s="442"/>
      <c r="BH23" s="442"/>
      <c r="BI23" s="442"/>
      <c r="BJ23" s="442"/>
      <c r="BK23" s="442"/>
      <c r="BL23" s="442"/>
      <c r="BM23" s="443"/>
      <c r="BN23" s="407">
        <v>16136998</v>
      </c>
      <c r="BO23" s="408"/>
      <c r="BP23" s="408"/>
      <c r="BQ23" s="408"/>
      <c r="BR23" s="408"/>
      <c r="BS23" s="408"/>
      <c r="BT23" s="408"/>
      <c r="BU23" s="409"/>
      <c r="BV23" s="407">
        <v>16907476</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172</v>
      </c>
      <c r="F24" s="437"/>
      <c r="G24" s="437"/>
      <c r="H24" s="437"/>
      <c r="I24" s="437"/>
      <c r="J24" s="437"/>
      <c r="K24" s="438"/>
      <c r="L24" s="458">
        <v>1</v>
      </c>
      <c r="M24" s="459"/>
      <c r="N24" s="459"/>
      <c r="O24" s="459"/>
      <c r="P24" s="501"/>
      <c r="Q24" s="458">
        <v>8850</v>
      </c>
      <c r="R24" s="459"/>
      <c r="S24" s="459"/>
      <c r="T24" s="459"/>
      <c r="U24" s="459"/>
      <c r="V24" s="501"/>
      <c r="W24" s="553"/>
      <c r="X24" s="554"/>
      <c r="Y24" s="555"/>
      <c r="Z24" s="457" t="s">
        <v>173</v>
      </c>
      <c r="AA24" s="437"/>
      <c r="AB24" s="437"/>
      <c r="AC24" s="437"/>
      <c r="AD24" s="437"/>
      <c r="AE24" s="437"/>
      <c r="AF24" s="437"/>
      <c r="AG24" s="438"/>
      <c r="AH24" s="458">
        <v>503</v>
      </c>
      <c r="AI24" s="459"/>
      <c r="AJ24" s="459"/>
      <c r="AK24" s="459"/>
      <c r="AL24" s="501"/>
      <c r="AM24" s="458">
        <v>1630223</v>
      </c>
      <c r="AN24" s="459"/>
      <c r="AO24" s="459"/>
      <c r="AP24" s="459"/>
      <c r="AQ24" s="459"/>
      <c r="AR24" s="501"/>
      <c r="AS24" s="458">
        <v>3241</v>
      </c>
      <c r="AT24" s="459"/>
      <c r="AU24" s="459"/>
      <c r="AV24" s="459"/>
      <c r="AW24" s="459"/>
      <c r="AX24" s="460"/>
      <c r="AY24" s="523" t="s">
        <v>174</v>
      </c>
      <c r="AZ24" s="524"/>
      <c r="BA24" s="524"/>
      <c r="BB24" s="524"/>
      <c r="BC24" s="524"/>
      <c r="BD24" s="524"/>
      <c r="BE24" s="524"/>
      <c r="BF24" s="524"/>
      <c r="BG24" s="524"/>
      <c r="BH24" s="524"/>
      <c r="BI24" s="524"/>
      <c r="BJ24" s="524"/>
      <c r="BK24" s="524"/>
      <c r="BL24" s="524"/>
      <c r="BM24" s="525"/>
      <c r="BN24" s="407">
        <v>11067357</v>
      </c>
      <c r="BO24" s="408"/>
      <c r="BP24" s="408"/>
      <c r="BQ24" s="408"/>
      <c r="BR24" s="408"/>
      <c r="BS24" s="408"/>
      <c r="BT24" s="408"/>
      <c r="BU24" s="409"/>
      <c r="BV24" s="407">
        <v>11388887</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175</v>
      </c>
      <c r="F25" s="437"/>
      <c r="G25" s="437"/>
      <c r="H25" s="437"/>
      <c r="I25" s="437"/>
      <c r="J25" s="437"/>
      <c r="K25" s="438"/>
      <c r="L25" s="458">
        <v>1</v>
      </c>
      <c r="M25" s="459"/>
      <c r="N25" s="459"/>
      <c r="O25" s="459"/>
      <c r="P25" s="501"/>
      <c r="Q25" s="458">
        <v>7050</v>
      </c>
      <c r="R25" s="459"/>
      <c r="S25" s="459"/>
      <c r="T25" s="459"/>
      <c r="U25" s="459"/>
      <c r="V25" s="501"/>
      <c r="W25" s="553"/>
      <c r="X25" s="554"/>
      <c r="Y25" s="555"/>
      <c r="Z25" s="457" t="s">
        <v>176</v>
      </c>
      <c r="AA25" s="437"/>
      <c r="AB25" s="437"/>
      <c r="AC25" s="437"/>
      <c r="AD25" s="437"/>
      <c r="AE25" s="437"/>
      <c r="AF25" s="437"/>
      <c r="AG25" s="438"/>
      <c r="AH25" s="458">
        <v>87</v>
      </c>
      <c r="AI25" s="459"/>
      <c r="AJ25" s="459"/>
      <c r="AK25" s="459"/>
      <c r="AL25" s="501"/>
      <c r="AM25" s="458">
        <v>305979</v>
      </c>
      <c r="AN25" s="459"/>
      <c r="AO25" s="459"/>
      <c r="AP25" s="459"/>
      <c r="AQ25" s="459"/>
      <c r="AR25" s="501"/>
      <c r="AS25" s="458">
        <v>3517</v>
      </c>
      <c r="AT25" s="459"/>
      <c r="AU25" s="459"/>
      <c r="AV25" s="459"/>
      <c r="AW25" s="459"/>
      <c r="AX25" s="460"/>
      <c r="AY25" s="367" t="s">
        <v>177</v>
      </c>
      <c r="AZ25" s="368"/>
      <c r="BA25" s="368"/>
      <c r="BB25" s="368"/>
      <c r="BC25" s="368"/>
      <c r="BD25" s="368"/>
      <c r="BE25" s="368"/>
      <c r="BF25" s="368"/>
      <c r="BG25" s="368"/>
      <c r="BH25" s="368"/>
      <c r="BI25" s="368"/>
      <c r="BJ25" s="368"/>
      <c r="BK25" s="368"/>
      <c r="BL25" s="368"/>
      <c r="BM25" s="369"/>
      <c r="BN25" s="370">
        <v>3652500</v>
      </c>
      <c r="BO25" s="371"/>
      <c r="BP25" s="371"/>
      <c r="BQ25" s="371"/>
      <c r="BR25" s="371"/>
      <c r="BS25" s="371"/>
      <c r="BT25" s="371"/>
      <c r="BU25" s="372"/>
      <c r="BV25" s="370">
        <v>3790792</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178</v>
      </c>
      <c r="F26" s="437"/>
      <c r="G26" s="437"/>
      <c r="H26" s="437"/>
      <c r="I26" s="437"/>
      <c r="J26" s="437"/>
      <c r="K26" s="438"/>
      <c r="L26" s="458">
        <v>1</v>
      </c>
      <c r="M26" s="459"/>
      <c r="N26" s="459"/>
      <c r="O26" s="459"/>
      <c r="P26" s="501"/>
      <c r="Q26" s="458">
        <v>6650</v>
      </c>
      <c r="R26" s="459"/>
      <c r="S26" s="459"/>
      <c r="T26" s="459"/>
      <c r="U26" s="459"/>
      <c r="V26" s="501"/>
      <c r="W26" s="553"/>
      <c r="X26" s="554"/>
      <c r="Y26" s="555"/>
      <c r="Z26" s="457" t="s">
        <v>179</v>
      </c>
      <c r="AA26" s="559"/>
      <c r="AB26" s="559"/>
      <c r="AC26" s="559"/>
      <c r="AD26" s="559"/>
      <c r="AE26" s="559"/>
      <c r="AF26" s="559"/>
      <c r="AG26" s="560"/>
      <c r="AH26" s="458">
        <v>32</v>
      </c>
      <c r="AI26" s="459"/>
      <c r="AJ26" s="459"/>
      <c r="AK26" s="459"/>
      <c r="AL26" s="501"/>
      <c r="AM26" s="458">
        <v>97568</v>
      </c>
      <c r="AN26" s="459"/>
      <c r="AO26" s="459"/>
      <c r="AP26" s="459"/>
      <c r="AQ26" s="459"/>
      <c r="AR26" s="501"/>
      <c r="AS26" s="458">
        <v>3049</v>
      </c>
      <c r="AT26" s="459"/>
      <c r="AU26" s="459"/>
      <c r="AV26" s="459"/>
      <c r="AW26" s="459"/>
      <c r="AX26" s="460"/>
      <c r="AY26" s="410" t="s">
        <v>180</v>
      </c>
      <c r="AZ26" s="411"/>
      <c r="BA26" s="411"/>
      <c r="BB26" s="411"/>
      <c r="BC26" s="411"/>
      <c r="BD26" s="411"/>
      <c r="BE26" s="411"/>
      <c r="BF26" s="411"/>
      <c r="BG26" s="411"/>
      <c r="BH26" s="411"/>
      <c r="BI26" s="411"/>
      <c r="BJ26" s="411"/>
      <c r="BK26" s="411"/>
      <c r="BL26" s="411"/>
      <c r="BM26" s="412"/>
      <c r="BN26" s="407" t="s">
        <v>181</v>
      </c>
      <c r="BO26" s="408"/>
      <c r="BP26" s="408"/>
      <c r="BQ26" s="408"/>
      <c r="BR26" s="408"/>
      <c r="BS26" s="408"/>
      <c r="BT26" s="408"/>
      <c r="BU26" s="409"/>
      <c r="BV26" s="407" t="s">
        <v>181</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182</v>
      </c>
      <c r="F27" s="437"/>
      <c r="G27" s="437"/>
      <c r="H27" s="437"/>
      <c r="I27" s="437"/>
      <c r="J27" s="437"/>
      <c r="K27" s="438"/>
      <c r="L27" s="458">
        <v>1</v>
      </c>
      <c r="M27" s="459"/>
      <c r="N27" s="459"/>
      <c r="O27" s="459"/>
      <c r="P27" s="501"/>
      <c r="Q27" s="458">
        <v>4600</v>
      </c>
      <c r="R27" s="459"/>
      <c r="S27" s="459"/>
      <c r="T27" s="459"/>
      <c r="U27" s="459"/>
      <c r="V27" s="501"/>
      <c r="W27" s="553"/>
      <c r="X27" s="554"/>
      <c r="Y27" s="555"/>
      <c r="Z27" s="457" t="s">
        <v>183</v>
      </c>
      <c r="AA27" s="437"/>
      <c r="AB27" s="437"/>
      <c r="AC27" s="437"/>
      <c r="AD27" s="437"/>
      <c r="AE27" s="437"/>
      <c r="AF27" s="437"/>
      <c r="AG27" s="438"/>
      <c r="AH27" s="458">
        <v>11</v>
      </c>
      <c r="AI27" s="459"/>
      <c r="AJ27" s="459"/>
      <c r="AK27" s="459"/>
      <c r="AL27" s="501"/>
      <c r="AM27" s="458">
        <v>37730</v>
      </c>
      <c r="AN27" s="459"/>
      <c r="AO27" s="459"/>
      <c r="AP27" s="459"/>
      <c r="AQ27" s="459"/>
      <c r="AR27" s="501"/>
      <c r="AS27" s="458">
        <v>3430</v>
      </c>
      <c r="AT27" s="459"/>
      <c r="AU27" s="459"/>
      <c r="AV27" s="459"/>
      <c r="AW27" s="459"/>
      <c r="AX27" s="460"/>
      <c r="AY27" s="502" t="s">
        <v>184</v>
      </c>
      <c r="AZ27" s="503"/>
      <c r="BA27" s="503"/>
      <c r="BB27" s="503"/>
      <c r="BC27" s="503"/>
      <c r="BD27" s="503"/>
      <c r="BE27" s="503"/>
      <c r="BF27" s="503"/>
      <c r="BG27" s="503"/>
      <c r="BH27" s="503"/>
      <c r="BI27" s="503"/>
      <c r="BJ27" s="503"/>
      <c r="BK27" s="503"/>
      <c r="BL27" s="503"/>
      <c r="BM27" s="504"/>
      <c r="BN27" s="526" t="s">
        <v>181</v>
      </c>
      <c r="BO27" s="527"/>
      <c r="BP27" s="527"/>
      <c r="BQ27" s="527"/>
      <c r="BR27" s="527"/>
      <c r="BS27" s="527"/>
      <c r="BT27" s="527"/>
      <c r="BU27" s="528"/>
      <c r="BV27" s="526" t="s">
        <v>139</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185</v>
      </c>
      <c r="F28" s="437"/>
      <c r="G28" s="437"/>
      <c r="H28" s="437"/>
      <c r="I28" s="437"/>
      <c r="J28" s="437"/>
      <c r="K28" s="438"/>
      <c r="L28" s="458">
        <v>1</v>
      </c>
      <c r="M28" s="459"/>
      <c r="N28" s="459"/>
      <c r="O28" s="459"/>
      <c r="P28" s="501"/>
      <c r="Q28" s="458">
        <v>4150</v>
      </c>
      <c r="R28" s="459"/>
      <c r="S28" s="459"/>
      <c r="T28" s="459"/>
      <c r="U28" s="459"/>
      <c r="V28" s="501"/>
      <c r="W28" s="553"/>
      <c r="X28" s="554"/>
      <c r="Y28" s="555"/>
      <c r="Z28" s="457" t="s">
        <v>186</v>
      </c>
      <c r="AA28" s="437"/>
      <c r="AB28" s="437"/>
      <c r="AC28" s="437"/>
      <c r="AD28" s="437"/>
      <c r="AE28" s="437"/>
      <c r="AF28" s="437"/>
      <c r="AG28" s="438"/>
      <c r="AH28" s="458" t="s">
        <v>187</v>
      </c>
      <c r="AI28" s="459"/>
      <c r="AJ28" s="459"/>
      <c r="AK28" s="459"/>
      <c r="AL28" s="501"/>
      <c r="AM28" s="458" t="s">
        <v>181</v>
      </c>
      <c r="AN28" s="459"/>
      <c r="AO28" s="459"/>
      <c r="AP28" s="459"/>
      <c r="AQ28" s="459"/>
      <c r="AR28" s="501"/>
      <c r="AS28" s="458" t="s">
        <v>181</v>
      </c>
      <c r="AT28" s="459"/>
      <c r="AU28" s="459"/>
      <c r="AV28" s="459"/>
      <c r="AW28" s="459"/>
      <c r="AX28" s="460"/>
      <c r="AY28" s="561" t="s">
        <v>188</v>
      </c>
      <c r="AZ28" s="562"/>
      <c r="BA28" s="562"/>
      <c r="BB28" s="563"/>
      <c r="BC28" s="367" t="s">
        <v>49</v>
      </c>
      <c r="BD28" s="368"/>
      <c r="BE28" s="368"/>
      <c r="BF28" s="368"/>
      <c r="BG28" s="368"/>
      <c r="BH28" s="368"/>
      <c r="BI28" s="368"/>
      <c r="BJ28" s="368"/>
      <c r="BK28" s="368"/>
      <c r="BL28" s="368"/>
      <c r="BM28" s="369"/>
      <c r="BN28" s="370">
        <v>6342192</v>
      </c>
      <c r="BO28" s="371"/>
      <c r="BP28" s="371"/>
      <c r="BQ28" s="371"/>
      <c r="BR28" s="371"/>
      <c r="BS28" s="371"/>
      <c r="BT28" s="371"/>
      <c r="BU28" s="372"/>
      <c r="BV28" s="370">
        <v>5578399</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189</v>
      </c>
      <c r="F29" s="437"/>
      <c r="G29" s="437"/>
      <c r="H29" s="437"/>
      <c r="I29" s="437"/>
      <c r="J29" s="437"/>
      <c r="K29" s="438"/>
      <c r="L29" s="458">
        <v>16</v>
      </c>
      <c r="M29" s="459"/>
      <c r="N29" s="459"/>
      <c r="O29" s="459"/>
      <c r="P29" s="501"/>
      <c r="Q29" s="458">
        <v>3950</v>
      </c>
      <c r="R29" s="459"/>
      <c r="S29" s="459"/>
      <c r="T29" s="459"/>
      <c r="U29" s="459"/>
      <c r="V29" s="501"/>
      <c r="W29" s="556"/>
      <c r="X29" s="557"/>
      <c r="Y29" s="558"/>
      <c r="Z29" s="457" t="s">
        <v>190</v>
      </c>
      <c r="AA29" s="437"/>
      <c r="AB29" s="437"/>
      <c r="AC29" s="437"/>
      <c r="AD29" s="437"/>
      <c r="AE29" s="437"/>
      <c r="AF29" s="437"/>
      <c r="AG29" s="438"/>
      <c r="AH29" s="458">
        <v>514</v>
      </c>
      <c r="AI29" s="459"/>
      <c r="AJ29" s="459"/>
      <c r="AK29" s="459"/>
      <c r="AL29" s="501"/>
      <c r="AM29" s="458">
        <v>1667953</v>
      </c>
      <c r="AN29" s="459"/>
      <c r="AO29" s="459"/>
      <c r="AP29" s="459"/>
      <c r="AQ29" s="459"/>
      <c r="AR29" s="501"/>
      <c r="AS29" s="458">
        <v>3245</v>
      </c>
      <c r="AT29" s="459"/>
      <c r="AU29" s="459"/>
      <c r="AV29" s="459"/>
      <c r="AW29" s="459"/>
      <c r="AX29" s="460"/>
      <c r="AY29" s="564"/>
      <c r="AZ29" s="565"/>
      <c r="BA29" s="565"/>
      <c r="BB29" s="566"/>
      <c r="BC29" s="441" t="s">
        <v>191</v>
      </c>
      <c r="BD29" s="442"/>
      <c r="BE29" s="442"/>
      <c r="BF29" s="442"/>
      <c r="BG29" s="442"/>
      <c r="BH29" s="442"/>
      <c r="BI29" s="442"/>
      <c r="BJ29" s="442"/>
      <c r="BK29" s="442"/>
      <c r="BL29" s="442"/>
      <c r="BM29" s="443"/>
      <c r="BN29" s="407">
        <v>7832768</v>
      </c>
      <c r="BO29" s="408"/>
      <c r="BP29" s="408"/>
      <c r="BQ29" s="408"/>
      <c r="BR29" s="408"/>
      <c r="BS29" s="408"/>
      <c r="BT29" s="408"/>
      <c r="BU29" s="409"/>
      <c r="BV29" s="407">
        <v>7910988</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192</v>
      </c>
      <c r="X30" s="575"/>
      <c r="Y30" s="575"/>
      <c r="Z30" s="575"/>
      <c r="AA30" s="575"/>
      <c r="AB30" s="575"/>
      <c r="AC30" s="575"/>
      <c r="AD30" s="575"/>
      <c r="AE30" s="575"/>
      <c r="AF30" s="575"/>
      <c r="AG30" s="576"/>
      <c r="AH30" s="534">
        <v>97.2</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51</v>
      </c>
      <c r="BD30" s="524"/>
      <c r="BE30" s="524"/>
      <c r="BF30" s="524"/>
      <c r="BG30" s="524"/>
      <c r="BH30" s="524"/>
      <c r="BI30" s="524"/>
      <c r="BJ30" s="524"/>
      <c r="BK30" s="524"/>
      <c r="BL30" s="524"/>
      <c r="BM30" s="525"/>
      <c r="BN30" s="526">
        <v>4617481</v>
      </c>
      <c r="BO30" s="527"/>
      <c r="BP30" s="527"/>
      <c r="BQ30" s="527"/>
      <c r="BR30" s="527"/>
      <c r="BS30" s="527"/>
      <c r="BT30" s="527"/>
      <c r="BU30" s="528"/>
      <c r="BV30" s="526">
        <v>4876242</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193</v>
      </c>
      <c r="D32" s="570"/>
      <c r="E32" s="570"/>
      <c r="F32" s="570"/>
      <c r="G32" s="570"/>
      <c r="H32" s="570"/>
      <c r="I32" s="570"/>
      <c r="J32" s="570"/>
      <c r="K32" s="570"/>
      <c r="L32" s="570"/>
      <c r="M32" s="570"/>
      <c r="N32" s="570"/>
      <c r="O32" s="570"/>
      <c r="P32" s="570"/>
      <c r="Q32" s="570"/>
      <c r="R32" s="570"/>
      <c r="S32" s="570"/>
      <c r="U32" s="411" t="s">
        <v>194</v>
      </c>
      <c r="V32" s="411"/>
      <c r="W32" s="411"/>
      <c r="X32" s="411"/>
      <c r="Y32" s="411"/>
      <c r="Z32" s="411"/>
      <c r="AA32" s="411"/>
      <c r="AB32" s="411"/>
      <c r="AC32" s="411"/>
      <c r="AD32" s="411"/>
      <c r="AE32" s="411"/>
      <c r="AF32" s="411"/>
      <c r="AG32" s="411"/>
      <c r="AH32" s="411"/>
      <c r="AI32" s="411"/>
      <c r="AJ32" s="411"/>
      <c r="AK32" s="411"/>
      <c r="AM32" s="411" t="s">
        <v>195</v>
      </c>
      <c r="AN32" s="411"/>
      <c r="AO32" s="411"/>
      <c r="AP32" s="411"/>
      <c r="AQ32" s="411"/>
      <c r="AR32" s="411"/>
      <c r="AS32" s="411"/>
      <c r="AT32" s="411"/>
      <c r="AU32" s="411"/>
      <c r="AV32" s="411"/>
      <c r="AW32" s="411"/>
      <c r="AX32" s="411"/>
      <c r="AY32" s="411"/>
      <c r="AZ32" s="411"/>
      <c r="BA32" s="411"/>
      <c r="BB32" s="411"/>
      <c r="BC32" s="411"/>
      <c r="BE32" s="411" t="s">
        <v>196</v>
      </c>
      <c r="BF32" s="411"/>
      <c r="BG32" s="411"/>
      <c r="BH32" s="411"/>
      <c r="BI32" s="411"/>
      <c r="BJ32" s="411"/>
      <c r="BK32" s="411"/>
      <c r="BL32" s="411"/>
      <c r="BM32" s="411"/>
      <c r="BN32" s="411"/>
      <c r="BO32" s="411"/>
      <c r="BP32" s="411"/>
      <c r="BQ32" s="411"/>
      <c r="BR32" s="411"/>
      <c r="BS32" s="411"/>
      <c r="BT32" s="411"/>
      <c r="BU32" s="411"/>
      <c r="BW32" s="411" t="s">
        <v>197</v>
      </c>
      <c r="BX32" s="411"/>
      <c r="BY32" s="411"/>
      <c r="BZ32" s="411"/>
      <c r="CA32" s="411"/>
      <c r="CB32" s="411"/>
      <c r="CC32" s="411"/>
      <c r="CD32" s="411"/>
      <c r="CE32" s="411"/>
      <c r="CF32" s="411"/>
      <c r="CG32" s="411"/>
      <c r="CH32" s="411"/>
      <c r="CI32" s="411"/>
      <c r="CJ32" s="411"/>
      <c r="CK32" s="411"/>
      <c r="CL32" s="411"/>
      <c r="CM32" s="411"/>
      <c r="CO32" s="411" t="s">
        <v>198</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199</v>
      </c>
      <c r="D33" s="431"/>
      <c r="E33" s="396" t="s">
        <v>200</v>
      </c>
      <c r="F33" s="396"/>
      <c r="G33" s="396"/>
      <c r="H33" s="396"/>
      <c r="I33" s="396"/>
      <c r="J33" s="396"/>
      <c r="K33" s="396"/>
      <c r="L33" s="396"/>
      <c r="M33" s="396"/>
      <c r="N33" s="396"/>
      <c r="O33" s="396"/>
      <c r="P33" s="396"/>
      <c r="Q33" s="396"/>
      <c r="R33" s="396"/>
      <c r="S33" s="396"/>
      <c r="T33" s="206"/>
      <c r="U33" s="431" t="s">
        <v>201</v>
      </c>
      <c r="V33" s="431"/>
      <c r="W33" s="396" t="s">
        <v>200</v>
      </c>
      <c r="X33" s="396"/>
      <c r="Y33" s="396"/>
      <c r="Z33" s="396"/>
      <c r="AA33" s="396"/>
      <c r="AB33" s="396"/>
      <c r="AC33" s="396"/>
      <c r="AD33" s="396"/>
      <c r="AE33" s="396"/>
      <c r="AF33" s="396"/>
      <c r="AG33" s="396"/>
      <c r="AH33" s="396"/>
      <c r="AI33" s="396"/>
      <c r="AJ33" s="396"/>
      <c r="AK33" s="396"/>
      <c r="AL33" s="206"/>
      <c r="AM33" s="431" t="s">
        <v>202</v>
      </c>
      <c r="AN33" s="431"/>
      <c r="AO33" s="396" t="s">
        <v>200</v>
      </c>
      <c r="AP33" s="396"/>
      <c r="AQ33" s="396"/>
      <c r="AR33" s="396"/>
      <c r="AS33" s="396"/>
      <c r="AT33" s="396"/>
      <c r="AU33" s="396"/>
      <c r="AV33" s="396"/>
      <c r="AW33" s="396"/>
      <c r="AX33" s="396"/>
      <c r="AY33" s="396"/>
      <c r="AZ33" s="396"/>
      <c r="BA33" s="396"/>
      <c r="BB33" s="396"/>
      <c r="BC33" s="396"/>
      <c r="BD33" s="207"/>
      <c r="BE33" s="396" t="s">
        <v>203</v>
      </c>
      <c r="BF33" s="396"/>
      <c r="BG33" s="396" t="s">
        <v>204</v>
      </c>
      <c r="BH33" s="396"/>
      <c r="BI33" s="396"/>
      <c r="BJ33" s="396"/>
      <c r="BK33" s="396"/>
      <c r="BL33" s="396"/>
      <c r="BM33" s="396"/>
      <c r="BN33" s="396"/>
      <c r="BO33" s="396"/>
      <c r="BP33" s="396"/>
      <c r="BQ33" s="396"/>
      <c r="BR33" s="396"/>
      <c r="BS33" s="396"/>
      <c r="BT33" s="396"/>
      <c r="BU33" s="396"/>
      <c r="BV33" s="207"/>
      <c r="BW33" s="431" t="s">
        <v>203</v>
      </c>
      <c r="BX33" s="431"/>
      <c r="BY33" s="396" t="s">
        <v>205</v>
      </c>
      <c r="BZ33" s="396"/>
      <c r="CA33" s="396"/>
      <c r="CB33" s="396"/>
      <c r="CC33" s="396"/>
      <c r="CD33" s="396"/>
      <c r="CE33" s="396"/>
      <c r="CF33" s="396"/>
      <c r="CG33" s="396"/>
      <c r="CH33" s="396"/>
      <c r="CI33" s="396"/>
      <c r="CJ33" s="396"/>
      <c r="CK33" s="396"/>
      <c r="CL33" s="396"/>
      <c r="CM33" s="396"/>
      <c r="CN33" s="206"/>
      <c r="CO33" s="431" t="s">
        <v>202</v>
      </c>
      <c r="CP33" s="431"/>
      <c r="CQ33" s="396" t="s">
        <v>206</v>
      </c>
      <c r="CR33" s="396"/>
      <c r="CS33" s="396"/>
      <c r="CT33" s="396"/>
      <c r="CU33" s="396"/>
      <c r="CV33" s="396"/>
      <c r="CW33" s="396"/>
      <c r="CX33" s="396"/>
      <c r="CY33" s="396"/>
      <c r="CZ33" s="396"/>
      <c r="DA33" s="396"/>
      <c r="DB33" s="396"/>
      <c r="DC33" s="396"/>
      <c r="DD33" s="396"/>
      <c r="DE33" s="396"/>
      <c r="DF33" s="206"/>
      <c r="DG33" s="596" t="s">
        <v>207</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茨城県市町村総合事務組合（一般会計）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14</v>
      </c>
      <c r="CP34" s="597"/>
      <c r="CQ34" s="598" t="str">
        <f>IF('各会計、関係団体の財政状況及び健全化判断比率'!BS7="","",'各会計、関係団体の財政状況及び健全化判断比率'!BS7)</f>
        <v>水府振興公社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後期高齢者医療特別会計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工業用水道事業会計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茨城県市町村総合事務組合（県民交通災害共済事業特別会計）</v>
      </c>
      <c r="BZ35" s="598"/>
      <c r="CA35" s="598"/>
      <c r="CB35" s="598"/>
      <c r="CC35" s="598"/>
      <c r="CD35" s="598"/>
      <c r="CE35" s="598"/>
      <c r="CF35" s="598"/>
      <c r="CG35" s="598"/>
      <c r="CH35" s="598"/>
      <c r="CI35" s="598"/>
      <c r="CJ35" s="598"/>
      <c r="CK35" s="598"/>
      <c r="CL35" s="598"/>
      <c r="CM35" s="598"/>
      <c r="CN35" s="181"/>
      <c r="CO35" s="597">
        <f t="shared" ref="CO35:CO43" si="3">IF(CQ35="","",CO34+1)</f>
        <v>15</v>
      </c>
      <c r="CP35" s="597"/>
      <c r="CQ35" s="598" t="str">
        <f>IF('各会計、関係団体の財政状況及び健全化判断比率'!BS8="","",'各会計、関係団体の財政状況及び健全化判断比率'!BS8)</f>
        <v>里美ふるさと振興公社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介護保険特別会計</v>
      </c>
      <c r="X36" s="598"/>
      <c r="Y36" s="598"/>
      <c r="Z36" s="598"/>
      <c r="AA36" s="598"/>
      <c r="AB36" s="598"/>
      <c r="AC36" s="598"/>
      <c r="AD36" s="598"/>
      <c r="AE36" s="598"/>
      <c r="AF36" s="598"/>
      <c r="AG36" s="598"/>
      <c r="AH36" s="598"/>
      <c r="AI36" s="598"/>
      <c r="AJ36" s="598"/>
      <c r="AK36" s="598"/>
      <c r="AL36" s="181"/>
      <c r="AM36" s="597">
        <f t="shared" si="0"/>
        <v>7</v>
      </c>
      <c r="AN36" s="597"/>
      <c r="AO36" s="598" t="str">
        <f>IF('各会計、関係団体の財政状況及び健全化判断比率'!B33="","",'各会計、関係団体の財政状況及び健全化判断比率'!B33)</f>
        <v>簡易水道事業会計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11</v>
      </c>
      <c r="BX36" s="597"/>
      <c r="BY36" s="598" t="str">
        <f>IF('各会計、関係団体の財政状況及び健全化判断比率'!B70="","",'各会計、関係団体の財政状況及び健全化判断比率'!B70)</f>
        <v>茨城租税債権管理機構</v>
      </c>
      <c r="BZ36" s="598"/>
      <c r="CA36" s="598"/>
      <c r="CB36" s="598"/>
      <c r="CC36" s="598"/>
      <c r="CD36" s="598"/>
      <c r="CE36" s="598"/>
      <c r="CF36" s="598"/>
      <c r="CG36" s="598"/>
      <c r="CH36" s="598"/>
      <c r="CI36" s="598"/>
      <c r="CJ36" s="598"/>
      <c r="CK36" s="598"/>
      <c r="CL36" s="598"/>
      <c r="CM36" s="598"/>
      <c r="CN36" s="181"/>
      <c r="CO36" s="597">
        <f t="shared" si="3"/>
        <v>16</v>
      </c>
      <c r="CP36" s="597"/>
      <c r="CQ36" s="598" t="str">
        <f>IF('各会計、関係団体の財政状況及び健全化判断比率'!BS9="","",'各会計、関係団体の財政状況及び健全化判断比率'!BS9)</f>
        <v>常陸太田産業振興株式会社</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f t="shared" si="0"/>
        <v>8</v>
      </c>
      <c r="AN37" s="597"/>
      <c r="AO37" s="598" t="str">
        <f>IF('各会計、関係団体の財政状況及び健全化判断比率'!B34="","",'各会計、関係団体の財政状況及び健全化判断比率'!B34)</f>
        <v>下水道事業等会計</v>
      </c>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12</v>
      </c>
      <c r="BX37" s="597"/>
      <c r="BY37" s="598" t="str">
        <f>IF('各会計、関係団体の財政状況及び健全化判断比率'!B71="","",'各会計、関係団体の財政状況及び健全化判断比率'!B71)</f>
        <v>茨城県後期高齢者医療連合（一般会計）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13</v>
      </c>
      <c r="BX38" s="597"/>
      <c r="BY38" s="598" t="str">
        <f>IF('各会計、関係団体の財政状況及び健全化判断比率'!B72="","",'各会計、関係団体の財政状況及び健全化判断比率'!B72)</f>
        <v>茨城県後期高齢者医療連合（後期高齢者医療特別会計）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208</v>
      </c>
      <c r="E46" s="600" t="s">
        <v>209</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210</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211</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212</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213</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214</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215</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216</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y0z6pbK5eBmINUnlFIYJqtaf7yw0kuhgbpcnXmsWJOlf5/b6s8aN4zHa44dcHG9igHFHOI6wPyx0CSvxGt0O5g==" saltValue="+t/YzLFsMLtJhrjMFO5dX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R15" sqref="R15:Y15"/>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217</v>
      </c>
      <c r="DI1" s="603"/>
      <c r="DJ1" s="603"/>
      <c r="DK1" s="603"/>
      <c r="DL1" s="603"/>
      <c r="DM1" s="603"/>
      <c r="DN1" s="604"/>
      <c r="DO1" s="214"/>
      <c r="DP1" s="602" t="s">
        <v>218</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220</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221</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222</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223</v>
      </c>
      <c r="S4" s="606"/>
      <c r="T4" s="606"/>
      <c r="U4" s="606"/>
      <c r="V4" s="606"/>
      <c r="W4" s="606"/>
      <c r="X4" s="606"/>
      <c r="Y4" s="607"/>
      <c r="Z4" s="605" t="s">
        <v>224</v>
      </c>
      <c r="AA4" s="606"/>
      <c r="AB4" s="606"/>
      <c r="AC4" s="607"/>
      <c r="AD4" s="605" t="s">
        <v>225</v>
      </c>
      <c r="AE4" s="606"/>
      <c r="AF4" s="606"/>
      <c r="AG4" s="606"/>
      <c r="AH4" s="606"/>
      <c r="AI4" s="606"/>
      <c r="AJ4" s="606"/>
      <c r="AK4" s="607"/>
      <c r="AL4" s="605" t="s">
        <v>224</v>
      </c>
      <c r="AM4" s="606"/>
      <c r="AN4" s="606"/>
      <c r="AO4" s="607"/>
      <c r="AP4" s="608" t="s">
        <v>226</v>
      </c>
      <c r="AQ4" s="608"/>
      <c r="AR4" s="608"/>
      <c r="AS4" s="608"/>
      <c r="AT4" s="608"/>
      <c r="AU4" s="608"/>
      <c r="AV4" s="608"/>
      <c r="AW4" s="608"/>
      <c r="AX4" s="608"/>
      <c r="AY4" s="608"/>
      <c r="AZ4" s="608"/>
      <c r="BA4" s="608"/>
      <c r="BB4" s="608"/>
      <c r="BC4" s="608"/>
      <c r="BD4" s="608"/>
      <c r="BE4" s="608"/>
      <c r="BF4" s="608"/>
      <c r="BG4" s="608" t="s">
        <v>227</v>
      </c>
      <c r="BH4" s="608"/>
      <c r="BI4" s="608"/>
      <c r="BJ4" s="608"/>
      <c r="BK4" s="608"/>
      <c r="BL4" s="608"/>
      <c r="BM4" s="608"/>
      <c r="BN4" s="608"/>
      <c r="BO4" s="608" t="s">
        <v>224</v>
      </c>
      <c r="BP4" s="608"/>
      <c r="BQ4" s="608"/>
      <c r="BR4" s="608"/>
      <c r="BS4" s="608" t="s">
        <v>228</v>
      </c>
      <c r="BT4" s="608"/>
      <c r="BU4" s="608"/>
      <c r="BV4" s="608"/>
      <c r="BW4" s="608"/>
      <c r="BX4" s="608"/>
      <c r="BY4" s="608"/>
      <c r="BZ4" s="608"/>
      <c r="CA4" s="608"/>
      <c r="CB4" s="608"/>
      <c r="CD4" s="605" t="s">
        <v>229</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230</v>
      </c>
      <c r="C5" s="610"/>
      <c r="D5" s="610"/>
      <c r="E5" s="610"/>
      <c r="F5" s="610"/>
      <c r="G5" s="610"/>
      <c r="H5" s="610"/>
      <c r="I5" s="610"/>
      <c r="J5" s="610"/>
      <c r="K5" s="610"/>
      <c r="L5" s="610"/>
      <c r="M5" s="610"/>
      <c r="N5" s="610"/>
      <c r="O5" s="610"/>
      <c r="P5" s="610"/>
      <c r="Q5" s="611"/>
      <c r="R5" s="612">
        <v>5307895</v>
      </c>
      <c r="S5" s="613"/>
      <c r="T5" s="613"/>
      <c r="U5" s="613"/>
      <c r="V5" s="613"/>
      <c r="W5" s="613"/>
      <c r="X5" s="613"/>
      <c r="Y5" s="614"/>
      <c r="Z5" s="615">
        <v>19.5</v>
      </c>
      <c r="AA5" s="615"/>
      <c r="AB5" s="615"/>
      <c r="AC5" s="615"/>
      <c r="AD5" s="616">
        <v>5138741</v>
      </c>
      <c r="AE5" s="616"/>
      <c r="AF5" s="616"/>
      <c r="AG5" s="616"/>
      <c r="AH5" s="616"/>
      <c r="AI5" s="616"/>
      <c r="AJ5" s="616"/>
      <c r="AK5" s="616"/>
      <c r="AL5" s="617">
        <v>33.9</v>
      </c>
      <c r="AM5" s="618"/>
      <c r="AN5" s="618"/>
      <c r="AO5" s="619"/>
      <c r="AP5" s="609" t="s">
        <v>231</v>
      </c>
      <c r="AQ5" s="610"/>
      <c r="AR5" s="610"/>
      <c r="AS5" s="610"/>
      <c r="AT5" s="610"/>
      <c r="AU5" s="610"/>
      <c r="AV5" s="610"/>
      <c r="AW5" s="610"/>
      <c r="AX5" s="610"/>
      <c r="AY5" s="610"/>
      <c r="AZ5" s="610"/>
      <c r="BA5" s="610"/>
      <c r="BB5" s="610"/>
      <c r="BC5" s="610"/>
      <c r="BD5" s="610"/>
      <c r="BE5" s="610"/>
      <c r="BF5" s="611"/>
      <c r="BG5" s="623">
        <v>5120974</v>
      </c>
      <c r="BH5" s="624"/>
      <c r="BI5" s="624"/>
      <c r="BJ5" s="624"/>
      <c r="BK5" s="624"/>
      <c r="BL5" s="624"/>
      <c r="BM5" s="624"/>
      <c r="BN5" s="625"/>
      <c r="BO5" s="626">
        <v>96.5</v>
      </c>
      <c r="BP5" s="626"/>
      <c r="BQ5" s="626"/>
      <c r="BR5" s="626"/>
      <c r="BS5" s="627">
        <v>29433</v>
      </c>
      <c r="BT5" s="627"/>
      <c r="BU5" s="627"/>
      <c r="BV5" s="627"/>
      <c r="BW5" s="627"/>
      <c r="BX5" s="627"/>
      <c r="BY5" s="627"/>
      <c r="BZ5" s="627"/>
      <c r="CA5" s="627"/>
      <c r="CB5" s="631"/>
      <c r="CD5" s="605" t="s">
        <v>226</v>
      </c>
      <c r="CE5" s="606"/>
      <c r="CF5" s="606"/>
      <c r="CG5" s="606"/>
      <c r="CH5" s="606"/>
      <c r="CI5" s="606"/>
      <c r="CJ5" s="606"/>
      <c r="CK5" s="606"/>
      <c r="CL5" s="606"/>
      <c r="CM5" s="606"/>
      <c r="CN5" s="606"/>
      <c r="CO5" s="606"/>
      <c r="CP5" s="606"/>
      <c r="CQ5" s="607"/>
      <c r="CR5" s="605" t="s">
        <v>232</v>
      </c>
      <c r="CS5" s="606"/>
      <c r="CT5" s="606"/>
      <c r="CU5" s="606"/>
      <c r="CV5" s="606"/>
      <c r="CW5" s="606"/>
      <c r="CX5" s="606"/>
      <c r="CY5" s="607"/>
      <c r="CZ5" s="605" t="s">
        <v>224</v>
      </c>
      <c r="DA5" s="606"/>
      <c r="DB5" s="606"/>
      <c r="DC5" s="607"/>
      <c r="DD5" s="605" t="s">
        <v>233</v>
      </c>
      <c r="DE5" s="606"/>
      <c r="DF5" s="606"/>
      <c r="DG5" s="606"/>
      <c r="DH5" s="606"/>
      <c r="DI5" s="606"/>
      <c r="DJ5" s="606"/>
      <c r="DK5" s="606"/>
      <c r="DL5" s="606"/>
      <c r="DM5" s="606"/>
      <c r="DN5" s="606"/>
      <c r="DO5" s="606"/>
      <c r="DP5" s="607"/>
      <c r="DQ5" s="605" t="s">
        <v>234</v>
      </c>
      <c r="DR5" s="606"/>
      <c r="DS5" s="606"/>
      <c r="DT5" s="606"/>
      <c r="DU5" s="606"/>
      <c r="DV5" s="606"/>
      <c r="DW5" s="606"/>
      <c r="DX5" s="606"/>
      <c r="DY5" s="606"/>
      <c r="DZ5" s="606"/>
      <c r="EA5" s="606"/>
      <c r="EB5" s="606"/>
      <c r="EC5" s="607"/>
    </row>
    <row r="6" spans="2:143" ht="11.25" customHeight="1" x14ac:dyDescent="0.15">
      <c r="B6" s="620" t="s">
        <v>235</v>
      </c>
      <c r="C6" s="621"/>
      <c r="D6" s="621"/>
      <c r="E6" s="621"/>
      <c r="F6" s="621"/>
      <c r="G6" s="621"/>
      <c r="H6" s="621"/>
      <c r="I6" s="621"/>
      <c r="J6" s="621"/>
      <c r="K6" s="621"/>
      <c r="L6" s="621"/>
      <c r="M6" s="621"/>
      <c r="N6" s="621"/>
      <c r="O6" s="621"/>
      <c r="P6" s="621"/>
      <c r="Q6" s="622"/>
      <c r="R6" s="623">
        <v>375490</v>
      </c>
      <c r="S6" s="624"/>
      <c r="T6" s="624"/>
      <c r="U6" s="624"/>
      <c r="V6" s="624"/>
      <c r="W6" s="624"/>
      <c r="X6" s="624"/>
      <c r="Y6" s="625"/>
      <c r="Z6" s="626">
        <v>1.4</v>
      </c>
      <c r="AA6" s="626"/>
      <c r="AB6" s="626"/>
      <c r="AC6" s="626"/>
      <c r="AD6" s="627">
        <v>375490</v>
      </c>
      <c r="AE6" s="627"/>
      <c r="AF6" s="627"/>
      <c r="AG6" s="627"/>
      <c r="AH6" s="627"/>
      <c r="AI6" s="627"/>
      <c r="AJ6" s="627"/>
      <c r="AK6" s="627"/>
      <c r="AL6" s="628">
        <v>2.5</v>
      </c>
      <c r="AM6" s="629"/>
      <c r="AN6" s="629"/>
      <c r="AO6" s="630"/>
      <c r="AP6" s="620" t="s">
        <v>236</v>
      </c>
      <c r="AQ6" s="621"/>
      <c r="AR6" s="621"/>
      <c r="AS6" s="621"/>
      <c r="AT6" s="621"/>
      <c r="AU6" s="621"/>
      <c r="AV6" s="621"/>
      <c r="AW6" s="621"/>
      <c r="AX6" s="621"/>
      <c r="AY6" s="621"/>
      <c r="AZ6" s="621"/>
      <c r="BA6" s="621"/>
      <c r="BB6" s="621"/>
      <c r="BC6" s="621"/>
      <c r="BD6" s="621"/>
      <c r="BE6" s="621"/>
      <c r="BF6" s="622"/>
      <c r="BG6" s="623">
        <v>5120974</v>
      </c>
      <c r="BH6" s="624"/>
      <c r="BI6" s="624"/>
      <c r="BJ6" s="624"/>
      <c r="BK6" s="624"/>
      <c r="BL6" s="624"/>
      <c r="BM6" s="624"/>
      <c r="BN6" s="625"/>
      <c r="BO6" s="626">
        <v>96.5</v>
      </c>
      <c r="BP6" s="626"/>
      <c r="BQ6" s="626"/>
      <c r="BR6" s="626"/>
      <c r="BS6" s="627">
        <v>29433</v>
      </c>
      <c r="BT6" s="627"/>
      <c r="BU6" s="627"/>
      <c r="BV6" s="627"/>
      <c r="BW6" s="627"/>
      <c r="BX6" s="627"/>
      <c r="BY6" s="627"/>
      <c r="BZ6" s="627"/>
      <c r="CA6" s="627"/>
      <c r="CB6" s="631"/>
      <c r="CD6" s="609" t="s">
        <v>237</v>
      </c>
      <c r="CE6" s="610"/>
      <c r="CF6" s="610"/>
      <c r="CG6" s="610"/>
      <c r="CH6" s="610"/>
      <c r="CI6" s="610"/>
      <c r="CJ6" s="610"/>
      <c r="CK6" s="610"/>
      <c r="CL6" s="610"/>
      <c r="CM6" s="610"/>
      <c r="CN6" s="610"/>
      <c r="CO6" s="610"/>
      <c r="CP6" s="610"/>
      <c r="CQ6" s="611"/>
      <c r="CR6" s="623">
        <v>194365</v>
      </c>
      <c r="CS6" s="624"/>
      <c r="CT6" s="624"/>
      <c r="CU6" s="624"/>
      <c r="CV6" s="624"/>
      <c r="CW6" s="624"/>
      <c r="CX6" s="624"/>
      <c r="CY6" s="625"/>
      <c r="CZ6" s="617">
        <v>0.7</v>
      </c>
      <c r="DA6" s="618"/>
      <c r="DB6" s="618"/>
      <c r="DC6" s="634"/>
      <c r="DD6" s="632" t="s">
        <v>238</v>
      </c>
      <c r="DE6" s="624"/>
      <c r="DF6" s="624"/>
      <c r="DG6" s="624"/>
      <c r="DH6" s="624"/>
      <c r="DI6" s="624"/>
      <c r="DJ6" s="624"/>
      <c r="DK6" s="624"/>
      <c r="DL6" s="624"/>
      <c r="DM6" s="624"/>
      <c r="DN6" s="624"/>
      <c r="DO6" s="624"/>
      <c r="DP6" s="625"/>
      <c r="DQ6" s="632">
        <v>194365</v>
      </c>
      <c r="DR6" s="624"/>
      <c r="DS6" s="624"/>
      <c r="DT6" s="624"/>
      <c r="DU6" s="624"/>
      <c r="DV6" s="624"/>
      <c r="DW6" s="624"/>
      <c r="DX6" s="624"/>
      <c r="DY6" s="624"/>
      <c r="DZ6" s="624"/>
      <c r="EA6" s="624"/>
      <c r="EB6" s="624"/>
      <c r="EC6" s="633"/>
    </row>
    <row r="7" spans="2:143" ht="11.25" customHeight="1" x14ac:dyDescent="0.15">
      <c r="B7" s="620" t="s">
        <v>239</v>
      </c>
      <c r="C7" s="621"/>
      <c r="D7" s="621"/>
      <c r="E7" s="621"/>
      <c r="F7" s="621"/>
      <c r="G7" s="621"/>
      <c r="H7" s="621"/>
      <c r="I7" s="621"/>
      <c r="J7" s="621"/>
      <c r="K7" s="621"/>
      <c r="L7" s="621"/>
      <c r="M7" s="621"/>
      <c r="N7" s="621"/>
      <c r="O7" s="621"/>
      <c r="P7" s="621"/>
      <c r="Q7" s="622"/>
      <c r="R7" s="623">
        <v>2022</v>
      </c>
      <c r="S7" s="624"/>
      <c r="T7" s="624"/>
      <c r="U7" s="624"/>
      <c r="V7" s="624"/>
      <c r="W7" s="624"/>
      <c r="X7" s="624"/>
      <c r="Y7" s="625"/>
      <c r="Z7" s="626">
        <v>0</v>
      </c>
      <c r="AA7" s="626"/>
      <c r="AB7" s="626"/>
      <c r="AC7" s="626"/>
      <c r="AD7" s="627">
        <v>2022</v>
      </c>
      <c r="AE7" s="627"/>
      <c r="AF7" s="627"/>
      <c r="AG7" s="627"/>
      <c r="AH7" s="627"/>
      <c r="AI7" s="627"/>
      <c r="AJ7" s="627"/>
      <c r="AK7" s="627"/>
      <c r="AL7" s="628">
        <v>0</v>
      </c>
      <c r="AM7" s="629"/>
      <c r="AN7" s="629"/>
      <c r="AO7" s="630"/>
      <c r="AP7" s="620" t="s">
        <v>240</v>
      </c>
      <c r="AQ7" s="621"/>
      <c r="AR7" s="621"/>
      <c r="AS7" s="621"/>
      <c r="AT7" s="621"/>
      <c r="AU7" s="621"/>
      <c r="AV7" s="621"/>
      <c r="AW7" s="621"/>
      <c r="AX7" s="621"/>
      <c r="AY7" s="621"/>
      <c r="AZ7" s="621"/>
      <c r="BA7" s="621"/>
      <c r="BB7" s="621"/>
      <c r="BC7" s="621"/>
      <c r="BD7" s="621"/>
      <c r="BE7" s="621"/>
      <c r="BF7" s="622"/>
      <c r="BG7" s="623">
        <v>2439308</v>
      </c>
      <c r="BH7" s="624"/>
      <c r="BI7" s="624"/>
      <c r="BJ7" s="624"/>
      <c r="BK7" s="624"/>
      <c r="BL7" s="624"/>
      <c r="BM7" s="624"/>
      <c r="BN7" s="625"/>
      <c r="BO7" s="626">
        <v>46</v>
      </c>
      <c r="BP7" s="626"/>
      <c r="BQ7" s="626"/>
      <c r="BR7" s="626"/>
      <c r="BS7" s="627">
        <v>29433</v>
      </c>
      <c r="BT7" s="627"/>
      <c r="BU7" s="627"/>
      <c r="BV7" s="627"/>
      <c r="BW7" s="627"/>
      <c r="BX7" s="627"/>
      <c r="BY7" s="627"/>
      <c r="BZ7" s="627"/>
      <c r="CA7" s="627"/>
      <c r="CB7" s="631"/>
      <c r="CD7" s="620" t="s">
        <v>241</v>
      </c>
      <c r="CE7" s="621"/>
      <c r="CF7" s="621"/>
      <c r="CG7" s="621"/>
      <c r="CH7" s="621"/>
      <c r="CI7" s="621"/>
      <c r="CJ7" s="621"/>
      <c r="CK7" s="621"/>
      <c r="CL7" s="621"/>
      <c r="CM7" s="621"/>
      <c r="CN7" s="621"/>
      <c r="CO7" s="621"/>
      <c r="CP7" s="621"/>
      <c r="CQ7" s="622"/>
      <c r="CR7" s="623">
        <v>3711474</v>
      </c>
      <c r="CS7" s="624"/>
      <c r="CT7" s="624"/>
      <c r="CU7" s="624"/>
      <c r="CV7" s="624"/>
      <c r="CW7" s="624"/>
      <c r="CX7" s="624"/>
      <c r="CY7" s="625"/>
      <c r="CZ7" s="626">
        <v>14.3</v>
      </c>
      <c r="DA7" s="626"/>
      <c r="DB7" s="626"/>
      <c r="DC7" s="626"/>
      <c r="DD7" s="632">
        <v>79476</v>
      </c>
      <c r="DE7" s="624"/>
      <c r="DF7" s="624"/>
      <c r="DG7" s="624"/>
      <c r="DH7" s="624"/>
      <c r="DI7" s="624"/>
      <c r="DJ7" s="624"/>
      <c r="DK7" s="624"/>
      <c r="DL7" s="624"/>
      <c r="DM7" s="624"/>
      <c r="DN7" s="624"/>
      <c r="DO7" s="624"/>
      <c r="DP7" s="625"/>
      <c r="DQ7" s="632">
        <v>3159130</v>
      </c>
      <c r="DR7" s="624"/>
      <c r="DS7" s="624"/>
      <c r="DT7" s="624"/>
      <c r="DU7" s="624"/>
      <c r="DV7" s="624"/>
      <c r="DW7" s="624"/>
      <c r="DX7" s="624"/>
      <c r="DY7" s="624"/>
      <c r="DZ7" s="624"/>
      <c r="EA7" s="624"/>
      <c r="EB7" s="624"/>
      <c r="EC7" s="633"/>
    </row>
    <row r="8" spans="2:143" ht="11.25" customHeight="1" x14ac:dyDescent="0.15">
      <c r="B8" s="620" t="s">
        <v>242</v>
      </c>
      <c r="C8" s="621"/>
      <c r="D8" s="621"/>
      <c r="E8" s="621"/>
      <c r="F8" s="621"/>
      <c r="G8" s="621"/>
      <c r="H8" s="621"/>
      <c r="I8" s="621"/>
      <c r="J8" s="621"/>
      <c r="K8" s="621"/>
      <c r="L8" s="621"/>
      <c r="M8" s="621"/>
      <c r="N8" s="621"/>
      <c r="O8" s="621"/>
      <c r="P8" s="621"/>
      <c r="Q8" s="622"/>
      <c r="R8" s="623">
        <v>29311</v>
      </c>
      <c r="S8" s="624"/>
      <c r="T8" s="624"/>
      <c r="U8" s="624"/>
      <c r="V8" s="624"/>
      <c r="W8" s="624"/>
      <c r="X8" s="624"/>
      <c r="Y8" s="625"/>
      <c r="Z8" s="626">
        <v>0.1</v>
      </c>
      <c r="AA8" s="626"/>
      <c r="AB8" s="626"/>
      <c r="AC8" s="626"/>
      <c r="AD8" s="627">
        <v>29311</v>
      </c>
      <c r="AE8" s="627"/>
      <c r="AF8" s="627"/>
      <c r="AG8" s="627"/>
      <c r="AH8" s="627"/>
      <c r="AI8" s="627"/>
      <c r="AJ8" s="627"/>
      <c r="AK8" s="627"/>
      <c r="AL8" s="628">
        <v>0.2</v>
      </c>
      <c r="AM8" s="629"/>
      <c r="AN8" s="629"/>
      <c r="AO8" s="630"/>
      <c r="AP8" s="620" t="s">
        <v>243</v>
      </c>
      <c r="AQ8" s="621"/>
      <c r="AR8" s="621"/>
      <c r="AS8" s="621"/>
      <c r="AT8" s="621"/>
      <c r="AU8" s="621"/>
      <c r="AV8" s="621"/>
      <c r="AW8" s="621"/>
      <c r="AX8" s="621"/>
      <c r="AY8" s="621"/>
      <c r="AZ8" s="621"/>
      <c r="BA8" s="621"/>
      <c r="BB8" s="621"/>
      <c r="BC8" s="621"/>
      <c r="BD8" s="621"/>
      <c r="BE8" s="621"/>
      <c r="BF8" s="622"/>
      <c r="BG8" s="623">
        <v>87647</v>
      </c>
      <c r="BH8" s="624"/>
      <c r="BI8" s="624"/>
      <c r="BJ8" s="624"/>
      <c r="BK8" s="624"/>
      <c r="BL8" s="624"/>
      <c r="BM8" s="624"/>
      <c r="BN8" s="625"/>
      <c r="BO8" s="626">
        <v>1.7</v>
      </c>
      <c r="BP8" s="626"/>
      <c r="BQ8" s="626"/>
      <c r="BR8" s="626"/>
      <c r="BS8" s="627" t="s">
        <v>181</v>
      </c>
      <c r="BT8" s="627"/>
      <c r="BU8" s="627"/>
      <c r="BV8" s="627"/>
      <c r="BW8" s="627"/>
      <c r="BX8" s="627"/>
      <c r="BY8" s="627"/>
      <c r="BZ8" s="627"/>
      <c r="CA8" s="627"/>
      <c r="CB8" s="631"/>
      <c r="CD8" s="620" t="s">
        <v>244</v>
      </c>
      <c r="CE8" s="621"/>
      <c r="CF8" s="621"/>
      <c r="CG8" s="621"/>
      <c r="CH8" s="621"/>
      <c r="CI8" s="621"/>
      <c r="CJ8" s="621"/>
      <c r="CK8" s="621"/>
      <c r="CL8" s="621"/>
      <c r="CM8" s="621"/>
      <c r="CN8" s="621"/>
      <c r="CO8" s="621"/>
      <c r="CP8" s="621"/>
      <c r="CQ8" s="622"/>
      <c r="CR8" s="623">
        <v>8009647</v>
      </c>
      <c r="CS8" s="624"/>
      <c r="CT8" s="624"/>
      <c r="CU8" s="624"/>
      <c r="CV8" s="624"/>
      <c r="CW8" s="624"/>
      <c r="CX8" s="624"/>
      <c r="CY8" s="625"/>
      <c r="CZ8" s="626">
        <v>30.9</v>
      </c>
      <c r="DA8" s="626"/>
      <c r="DB8" s="626"/>
      <c r="DC8" s="626"/>
      <c r="DD8" s="632">
        <v>18866</v>
      </c>
      <c r="DE8" s="624"/>
      <c r="DF8" s="624"/>
      <c r="DG8" s="624"/>
      <c r="DH8" s="624"/>
      <c r="DI8" s="624"/>
      <c r="DJ8" s="624"/>
      <c r="DK8" s="624"/>
      <c r="DL8" s="624"/>
      <c r="DM8" s="624"/>
      <c r="DN8" s="624"/>
      <c r="DO8" s="624"/>
      <c r="DP8" s="625"/>
      <c r="DQ8" s="632">
        <v>4508003</v>
      </c>
      <c r="DR8" s="624"/>
      <c r="DS8" s="624"/>
      <c r="DT8" s="624"/>
      <c r="DU8" s="624"/>
      <c r="DV8" s="624"/>
      <c r="DW8" s="624"/>
      <c r="DX8" s="624"/>
      <c r="DY8" s="624"/>
      <c r="DZ8" s="624"/>
      <c r="EA8" s="624"/>
      <c r="EB8" s="624"/>
      <c r="EC8" s="633"/>
    </row>
    <row r="9" spans="2:143" ht="11.25" customHeight="1" x14ac:dyDescent="0.15">
      <c r="B9" s="620" t="s">
        <v>245</v>
      </c>
      <c r="C9" s="621"/>
      <c r="D9" s="621"/>
      <c r="E9" s="621"/>
      <c r="F9" s="621"/>
      <c r="G9" s="621"/>
      <c r="H9" s="621"/>
      <c r="I9" s="621"/>
      <c r="J9" s="621"/>
      <c r="K9" s="621"/>
      <c r="L9" s="621"/>
      <c r="M9" s="621"/>
      <c r="N9" s="621"/>
      <c r="O9" s="621"/>
      <c r="P9" s="621"/>
      <c r="Q9" s="622"/>
      <c r="R9" s="623">
        <v>23164</v>
      </c>
      <c r="S9" s="624"/>
      <c r="T9" s="624"/>
      <c r="U9" s="624"/>
      <c r="V9" s="624"/>
      <c r="W9" s="624"/>
      <c r="X9" s="624"/>
      <c r="Y9" s="625"/>
      <c r="Z9" s="626">
        <v>0.1</v>
      </c>
      <c r="AA9" s="626"/>
      <c r="AB9" s="626"/>
      <c r="AC9" s="626"/>
      <c r="AD9" s="627">
        <v>23164</v>
      </c>
      <c r="AE9" s="627"/>
      <c r="AF9" s="627"/>
      <c r="AG9" s="627"/>
      <c r="AH9" s="627"/>
      <c r="AI9" s="627"/>
      <c r="AJ9" s="627"/>
      <c r="AK9" s="627"/>
      <c r="AL9" s="628">
        <v>0.2</v>
      </c>
      <c r="AM9" s="629"/>
      <c r="AN9" s="629"/>
      <c r="AO9" s="630"/>
      <c r="AP9" s="620" t="s">
        <v>246</v>
      </c>
      <c r="AQ9" s="621"/>
      <c r="AR9" s="621"/>
      <c r="AS9" s="621"/>
      <c r="AT9" s="621"/>
      <c r="AU9" s="621"/>
      <c r="AV9" s="621"/>
      <c r="AW9" s="621"/>
      <c r="AX9" s="621"/>
      <c r="AY9" s="621"/>
      <c r="AZ9" s="621"/>
      <c r="BA9" s="621"/>
      <c r="BB9" s="621"/>
      <c r="BC9" s="621"/>
      <c r="BD9" s="621"/>
      <c r="BE9" s="621"/>
      <c r="BF9" s="622"/>
      <c r="BG9" s="623">
        <v>2157393</v>
      </c>
      <c r="BH9" s="624"/>
      <c r="BI9" s="624"/>
      <c r="BJ9" s="624"/>
      <c r="BK9" s="624"/>
      <c r="BL9" s="624"/>
      <c r="BM9" s="624"/>
      <c r="BN9" s="625"/>
      <c r="BO9" s="626">
        <v>40.6</v>
      </c>
      <c r="BP9" s="626"/>
      <c r="BQ9" s="626"/>
      <c r="BR9" s="626"/>
      <c r="BS9" s="627" t="s">
        <v>181</v>
      </c>
      <c r="BT9" s="627"/>
      <c r="BU9" s="627"/>
      <c r="BV9" s="627"/>
      <c r="BW9" s="627"/>
      <c r="BX9" s="627"/>
      <c r="BY9" s="627"/>
      <c r="BZ9" s="627"/>
      <c r="CA9" s="627"/>
      <c r="CB9" s="631"/>
      <c r="CD9" s="620" t="s">
        <v>247</v>
      </c>
      <c r="CE9" s="621"/>
      <c r="CF9" s="621"/>
      <c r="CG9" s="621"/>
      <c r="CH9" s="621"/>
      <c r="CI9" s="621"/>
      <c r="CJ9" s="621"/>
      <c r="CK9" s="621"/>
      <c r="CL9" s="621"/>
      <c r="CM9" s="621"/>
      <c r="CN9" s="621"/>
      <c r="CO9" s="621"/>
      <c r="CP9" s="621"/>
      <c r="CQ9" s="622"/>
      <c r="CR9" s="623">
        <v>2220435</v>
      </c>
      <c r="CS9" s="624"/>
      <c r="CT9" s="624"/>
      <c r="CU9" s="624"/>
      <c r="CV9" s="624"/>
      <c r="CW9" s="624"/>
      <c r="CX9" s="624"/>
      <c r="CY9" s="625"/>
      <c r="CZ9" s="626">
        <v>8.6</v>
      </c>
      <c r="DA9" s="626"/>
      <c r="DB9" s="626"/>
      <c r="DC9" s="626"/>
      <c r="DD9" s="632">
        <v>27806</v>
      </c>
      <c r="DE9" s="624"/>
      <c r="DF9" s="624"/>
      <c r="DG9" s="624"/>
      <c r="DH9" s="624"/>
      <c r="DI9" s="624"/>
      <c r="DJ9" s="624"/>
      <c r="DK9" s="624"/>
      <c r="DL9" s="624"/>
      <c r="DM9" s="624"/>
      <c r="DN9" s="624"/>
      <c r="DO9" s="624"/>
      <c r="DP9" s="625"/>
      <c r="DQ9" s="632">
        <v>1684044</v>
      </c>
      <c r="DR9" s="624"/>
      <c r="DS9" s="624"/>
      <c r="DT9" s="624"/>
      <c r="DU9" s="624"/>
      <c r="DV9" s="624"/>
      <c r="DW9" s="624"/>
      <c r="DX9" s="624"/>
      <c r="DY9" s="624"/>
      <c r="DZ9" s="624"/>
      <c r="EA9" s="624"/>
      <c r="EB9" s="624"/>
      <c r="EC9" s="633"/>
    </row>
    <row r="10" spans="2:143" ht="11.25" customHeight="1" x14ac:dyDescent="0.15">
      <c r="B10" s="620" t="s">
        <v>248</v>
      </c>
      <c r="C10" s="621"/>
      <c r="D10" s="621"/>
      <c r="E10" s="621"/>
      <c r="F10" s="621"/>
      <c r="G10" s="621"/>
      <c r="H10" s="621"/>
      <c r="I10" s="621"/>
      <c r="J10" s="621"/>
      <c r="K10" s="621"/>
      <c r="L10" s="621"/>
      <c r="M10" s="621"/>
      <c r="N10" s="621"/>
      <c r="O10" s="621"/>
      <c r="P10" s="621"/>
      <c r="Q10" s="622"/>
      <c r="R10" s="623" t="s">
        <v>139</v>
      </c>
      <c r="S10" s="624"/>
      <c r="T10" s="624"/>
      <c r="U10" s="624"/>
      <c r="V10" s="624"/>
      <c r="W10" s="624"/>
      <c r="X10" s="624"/>
      <c r="Y10" s="625"/>
      <c r="Z10" s="626" t="s">
        <v>181</v>
      </c>
      <c r="AA10" s="626"/>
      <c r="AB10" s="626"/>
      <c r="AC10" s="626"/>
      <c r="AD10" s="627" t="s">
        <v>238</v>
      </c>
      <c r="AE10" s="627"/>
      <c r="AF10" s="627"/>
      <c r="AG10" s="627"/>
      <c r="AH10" s="627"/>
      <c r="AI10" s="627"/>
      <c r="AJ10" s="627"/>
      <c r="AK10" s="627"/>
      <c r="AL10" s="628" t="s">
        <v>139</v>
      </c>
      <c r="AM10" s="629"/>
      <c r="AN10" s="629"/>
      <c r="AO10" s="630"/>
      <c r="AP10" s="620" t="s">
        <v>249</v>
      </c>
      <c r="AQ10" s="621"/>
      <c r="AR10" s="621"/>
      <c r="AS10" s="621"/>
      <c r="AT10" s="621"/>
      <c r="AU10" s="621"/>
      <c r="AV10" s="621"/>
      <c r="AW10" s="621"/>
      <c r="AX10" s="621"/>
      <c r="AY10" s="621"/>
      <c r="AZ10" s="621"/>
      <c r="BA10" s="621"/>
      <c r="BB10" s="621"/>
      <c r="BC10" s="621"/>
      <c r="BD10" s="621"/>
      <c r="BE10" s="621"/>
      <c r="BF10" s="622"/>
      <c r="BG10" s="623">
        <v>85326</v>
      </c>
      <c r="BH10" s="624"/>
      <c r="BI10" s="624"/>
      <c r="BJ10" s="624"/>
      <c r="BK10" s="624"/>
      <c r="BL10" s="624"/>
      <c r="BM10" s="624"/>
      <c r="BN10" s="625"/>
      <c r="BO10" s="626">
        <v>1.6</v>
      </c>
      <c r="BP10" s="626"/>
      <c r="BQ10" s="626"/>
      <c r="BR10" s="626"/>
      <c r="BS10" s="627" t="s">
        <v>139</v>
      </c>
      <c r="BT10" s="627"/>
      <c r="BU10" s="627"/>
      <c r="BV10" s="627"/>
      <c r="BW10" s="627"/>
      <c r="BX10" s="627"/>
      <c r="BY10" s="627"/>
      <c r="BZ10" s="627"/>
      <c r="CA10" s="627"/>
      <c r="CB10" s="631"/>
      <c r="CD10" s="620" t="s">
        <v>250</v>
      </c>
      <c r="CE10" s="621"/>
      <c r="CF10" s="621"/>
      <c r="CG10" s="621"/>
      <c r="CH10" s="621"/>
      <c r="CI10" s="621"/>
      <c r="CJ10" s="621"/>
      <c r="CK10" s="621"/>
      <c r="CL10" s="621"/>
      <c r="CM10" s="621"/>
      <c r="CN10" s="621"/>
      <c r="CO10" s="621"/>
      <c r="CP10" s="621"/>
      <c r="CQ10" s="622"/>
      <c r="CR10" s="623">
        <v>15208</v>
      </c>
      <c r="CS10" s="624"/>
      <c r="CT10" s="624"/>
      <c r="CU10" s="624"/>
      <c r="CV10" s="624"/>
      <c r="CW10" s="624"/>
      <c r="CX10" s="624"/>
      <c r="CY10" s="625"/>
      <c r="CZ10" s="626">
        <v>0.1</v>
      </c>
      <c r="DA10" s="626"/>
      <c r="DB10" s="626"/>
      <c r="DC10" s="626"/>
      <c r="DD10" s="632" t="s">
        <v>181</v>
      </c>
      <c r="DE10" s="624"/>
      <c r="DF10" s="624"/>
      <c r="DG10" s="624"/>
      <c r="DH10" s="624"/>
      <c r="DI10" s="624"/>
      <c r="DJ10" s="624"/>
      <c r="DK10" s="624"/>
      <c r="DL10" s="624"/>
      <c r="DM10" s="624"/>
      <c r="DN10" s="624"/>
      <c r="DO10" s="624"/>
      <c r="DP10" s="625"/>
      <c r="DQ10" s="632">
        <v>15208</v>
      </c>
      <c r="DR10" s="624"/>
      <c r="DS10" s="624"/>
      <c r="DT10" s="624"/>
      <c r="DU10" s="624"/>
      <c r="DV10" s="624"/>
      <c r="DW10" s="624"/>
      <c r="DX10" s="624"/>
      <c r="DY10" s="624"/>
      <c r="DZ10" s="624"/>
      <c r="EA10" s="624"/>
      <c r="EB10" s="624"/>
      <c r="EC10" s="633"/>
    </row>
    <row r="11" spans="2:143" ht="11.25" customHeight="1" x14ac:dyDescent="0.15">
      <c r="B11" s="620" t="s">
        <v>251</v>
      </c>
      <c r="C11" s="621"/>
      <c r="D11" s="621"/>
      <c r="E11" s="621"/>
      <c r="F11" s="621"/>
      <c r="G11" s="621"/>
      <c r="H11" s="621"/>
      <c r="I11" s="621"/>
      <c r="J11" s="621"/>
      <c r="K11" s="621"/>
      <c r="L11" s="621"/>
      <c r="M11" s="621"/>
      <c r="N11" s="621"/>
      <c r="O11" s="621"/>
      <c r="P11" s="621"/>
      <c r="Q11" s="622"/>
      <c r="R11" s="623">
        <v>1114209</v>
      </c>
      <c r="S11" s="624"/>
      <c r="T11" s="624"/>
      <c r="U11" s="624"/>
      <c r="V11" s="624"/>
      <c r="W11" s="624"/>
      <c r="X11" s="624"/>
      <c r="Y11" s="625"/>
      <c r="Z11" s="628">
        <v>4.0999999999999996</v>
      </c>
      <c r="AA11" s="629"/>
      <c r="AB11" s="629"/>
      <c r="AC11" s="635"/>
      <c r="AD11" s="632">
        <v>1114209</v>
      </c>
      <c r="AE11" s="624"/>
      <c r="AF11" s="624"/>
      <c r="AG11" s="624"/>
      <c r="AH11" s="624"/>
      <c r="AI11" s="624"/>
      <c r="AJ11" s="624"/>
      <c r="AK11" s="625"/>
      <c r="AL11" s="628">
        <v>7.4</v>
      </c>
      <c r="AM11" s="629"/>
      <c r="AN11" s="629"/>
      <c r="AO11" s="630"/>
      <c r="AP11" s="620" t="s">
        <v>252</v>
      </c>
      <c r="AQ11" s="621"/>
      <c r="AR11" s="621"/>
      <c r="AS11" s="621"/>
      <c r="AT11" s="621"/>
      <c r="AU11" s="621"/>
      <c r="AV11" s="621"/>
      <c r="AW11" s="621"/>
      <c r="AX11" s="621"/>
      <c r="AY11" s="621"/>
      <c r="AZ11" s="621"/>
      <c r="BA11" s="621"/>
      <c r="BB11" s="621"/>
      <c r="BC11" s="621"/>
      <c r="BD11" s="621"/>
      <c r="BE11" s="621"/>
      <c r="BF11" s="622"/>
      <c r="BG11" s="623">
        <v>108942</v>
      </c>
      <c r="BH11" s="624"/>
      <c r="BI11" s="624"/>
      <c r="BJ11" s="624"/>
      <c r="BK11" s="624"/>
      <c r="BL11" s="624"/>
      <c r="BM11" s="624"/>
      <c r="BN11" s="625"/>
      <c r="BO11" s="626">
        <v>2.1</v>
      </c>
      <c r="BP11" s="626"/>
      <c r="BQ11" s="626"/>
      <c r="BR11" s="626"/>
      <c r="BS11" s="627">
        <v>29433</v>
      </c>
      <c r="BT11" s="627"/>
      <c r="BU11" s="627"/>
      <c r="BV11" s="627"/>
      <c r="BW11" s="627"/>
      <c r="BX11" s="627"/>
      <c r="BY11" s="627"/>
      <c r="BZ11" s="627"/>
      <c r="CA11" s="627"/>
      <c r="CB11" s="631"/>
      <c r="CD11" s="620" t="s">
        <v>253</v>
      </c>
      <c r="CE11" s="621"/>
      <c r="CF11" s="621"/>
      <c r="CG11" s="621"/>
      <c r="CH11" s="621"/>
      <c r="CI11" s="621"/>
      <c r="CJ11" s="621"/>
      <c r="CK11" s="621"/>
      <c r="CL11" s="621"/>
      <c r="CM11" s="621"/>
      <c r="CN11" s="621"/>
      <c r="CO11" s="621"/>
      <c r="CP11" s="621"/>
      <c r="CQ11" s="622"/>
      <c r="CR11" s="623">
        <v>733873</v>
      </c>
      <c r="CS11" s="624"/>
      <c r="CT11" s="624"/>
      <c r="CU11" s="624"/>
      <c r="CV11" s="624"/>
      <c r="CW11" s="624"/>
      <c r="CX11" s="624"/>
      <c r="CY11" s="625"/>
      <c r="CZ11" s="626">
        <v>2.8</v>
      </c>
      <c r="DA11" s="626"/>
      <c r="DB11" s="626"/>
      <c r="DC11" s="626"/>
      <c r="DD11" s="632">
        <v>113966</v>
      </c>
      <c r="DE11" s="624"/>
      <c r="DF11" s="624"/>
      <c r="DG11" s="624"/>
      <c r="DH11" s="624"/>
      <c r="DI11" s="624"/>
      <c r="DJ11" s="624"/>
      <c r="DK11" s="624"/>
      <c r="DL11" s="624"/>
      <c r="DM11" s="624"/>
      <c r="DN11" s="624"/>
      <c r="DO11" s="624"/>
      <c r="DP11" s="625"/>
      <c r="DQ11" s="632">
        <v>523148</v>
      </c>
      <c r="DR11" s="624"/>
      <c r="DS11" s="624"/>
      <c r="DT11" s="624"/>
      <c r="DU11" s="624"/>
      <c r="DV11" s="624"/>
      <c r="DW11" s="624"/>
      <c r="DX11" s="624"/>
      <c r="DY11" s="624"/>
      <c r="DZ11" s="624"/>
      <c r="EA11" s="624"/>
      <c r="EB11" s="624"/>
      <c r="EC11" s="633"/>
    </row>
    <row r="12" spans="2:143" ht="11.25" customHeight="1" x14ac:dyDescent="0.15">
      <c r="B12" s="620" t="s">
        <v>254</v>
      </c>
      <c r="C12" s="621"/>
      <c r="D12" s="621"/>
      <c r="E12" s="621"/>
      <c r="F12" s="621"/>
      <c r="G12" s="621"/>
      <c r="H12" s="621"/>
      <c r="I12" s="621"/>
      <c r="J12" s="621"/>
      <c r="K12" s="621"/>
      <c r="L12" s="621"/>
      <c r="M12" s="621"/>
      <c r="N12" s="621"/>
      <c r="O12" s="621"/>
      <c r="P12" s="621"/>
      <c r="Q12" s="622"/>
      <c r="R12" s="623">
        <v>61711</v>
      </c>
      <c r="S12" s="624"/>
      <c r="T12" s="624"/>
      <c r="U12" s="624"/>
      <c r="V12" s="624"/>
      <c r="W12" s="624"/>
      <c r="X12" s="624"/>
      <c r="Y12" s="625"/>
      <c r="Z12" s="626">
        <v>0.2</v>
      </c>
      <c r="AA12" s="626"/>
      <c r="AB12" s="626"/>
      <c r="AC12" s="626"/>
      <c r="AD12" s="627">
        <v>61711</v>
      </c>
      <c r="AE12" s="627"/>
      <c r="AF12" s="627"/>
      <c r="AG12" s="627"/>
      <c r="AH12" s="627"/>
      <c r="AI12" s="627"/>
      <c r="AJ12" s="627"/>
      <c r="AK12" s="627"/>
      <c r="AL12" s="628">
        <v>0.4</v>
      </c>
      <c r="AM12" s="629"/>
      <c r="AN12" s="629"/>
      <c r="AO12" s="630"/>
      <c r="AP12" s="620" t="s">
        <v>255</v>
      </c>
      <c r="AQ12" s="621"/>
      <c r="AR12" s="621"/>
      <c r="AS12" s="621"/>
      <c r="AT12" s="621"/>
      <c r="AU12" s="621"/>
      <c r="AV12" s="621"/>
      <c r="AW12" s="621"/>
      <c r="AX12" s="621"/>
      <c r="AY12" s="621"/>
      <c r="AZ12" s="621"/>
      <c r="BA12" s="621"/>
      <c r="BB12" s="621"/>
      <c r="BC12" s="621"/>
      <c r="BD12" s="621"/>
      <c r="BE12" s="621"/>
      <c r="BF12" s="622"/>
      <c r="BG12" s="623">
        <v>2186203</v>
      </c>
      <c r="BH12" s="624"/>
      <c r="BI12" s="624"/>
      <c r="BJ12" s="624"/>
      <c r="BK12" s="624"/>
      <c r="BL12" s="624"/>
      <c r="BM12" s="624"/>
      <c r="BN12" s="625"/>
      <c r="BO12" s="626">
        <v>41.2</v>
      </c>
      <c r="BP12" s="626"/>
      <c r="BQ12" s="626"/>
      <c r="BR12" s="626"/>
      <c r="BS12" s="627" t="s">
        <v>238</v>
      </c>
      <c r="BT12" s="627"/>
      <c r="BU12" s="627"/>
      <c r="BV12" s="627"/>
      <c r="BW12" s="627"/>
      <c r="BX12" s="627"/>
      <c r="BY12" s="627"/>
      <c r="BZ12" s="627"/>
      <c r="CA12" s="627"/>
      <c r="CB12" s="631"/>
      <c r="CD12" s="620" t="s">
        <v>256</v>
      </c>
      <c r="CE12" s="621"/>
      <c r="CF12" s="621"/>
      <c r="CG12" s="621"/>
      <c r="CH12" s="621"/>
      <c r="CI12" s="621"/>
      <c r="CJ12" s="621"/>
      <c r="CK12" s="621"/>
      <c r="CL12" s="621"/>
      <c r="CM12" s="621"/>
      <c r="CN12" s="621"/>
      <c r="CO12" s="621"/>
      <c r="CP12" s="621"/>
      <c r="CQ12" s="622"/>
      <c r="CR12" s="623">
        <v>1027857</v>
      </c>
      <c r="CS12" s="624"/>
      <c r="CT12" s="624"/>
      <c r="CU12" s="624"/>
      <c r="CV12" s="624"/>
      <c r="CW12" s="624"/>
      <c r="CX12" s="624"/>
      <c r="CY12" s="625"/>
      <c r="CZ12" s="626">
        <v>4</v>
      </c>
      <c r="DA12" s="626"/>
      <c r="DB12" s="626"/>
      <c r="DC12" s="626"/>
      <c r="DD12" s="632">
        <v>347826</v>
      </c>
      <c r="DE12" s="624"/>
      <c r="DF12" s="624"/>
      <c r="DG12" s="624"/>
      <c r="DH12" s="624"/>
      <c r="DI12" s="624"/>
      <c r="DJ12" s="624"/>
      <c r="DK12" s="624"/>
      <c r="DL12" s="624"/>
      <c r="DM12" s="624"/>
      <c r="DN12" s="624"/>
      <c r="DO12" s="624"/>
      <c r="DP12" s="625"/>
      <c r="DQ12" s="632">
        <v>564976</v>
      </c>
      <c r="DR12" s="624"/>
      <c r="DS12" s="624"/>
      <c r="DT12" s="624"/>
      <c r="DU12" s="624"/>
      <c r="DV12" s="624"/>
      <c r="DW12" s="624"/>
      <c r="DX12" s="624"/>
      <c r="DY12" s="624"/>
      <c r="DZ12" s="624"/>
      <c r="EA12" s="624"/>
      <c r="EB12" s="624"/>
      <c r="EC12" s="633"/>
    </row>
    <row r="13" spans="2:143" ht="11.25" customHeight="1" x14ac:dyDescent="0.15">
      <c r="B13" s="620" t="s">
        <v>257</v>
      </c>
      <c r="C13" s="621"/>
      <c r="D13" s="621"/>
      <c r="E13" s="621"/>
      <c r="F13" s="621"/>
      <c r="G13" s="621"/>
      <c r="H13" s="621"/>
      <c r="I13" s="621"/>
      <c r="J13" s="621"/>
      <c r="K13" s="621"/>
      <c r="L13" s="621"/>
      <c r="M13" s="621"/>
      <c r="N13" s="621"/>
      <c r="O13" s="621"/>
      <c r="P13" s="621"/>
      <c r="Q13" s="622"/>
      <c r="R13" s="623" t="s">
        <v>238</v>
      </c>
      <c r="S13" s="624"/>
      <c r="T13" s="624"/>
      <c r="U13" s="624"/>
      <c r="V13" s="624"/>
      <c r="W13" s="624"/>
      <c r="X13" s="624"/>
      <c r="Y13" s="625"/>
      <c r="Z13" s="626" t="s">
        <v>181</v>
      </c>
      <c r="AA13" s="626"/>
      <c r="AB13" s="626"/>
      <c r="AC13" s="626"/>
      <c r="AD13" s="627" t="s">
        <v>139</v>
      </c>
      <c r="AE13" s="627"/>
      <c r="AF13" s="627"/>
      <c r="AG13" s="627"/>
      <c r="AH13" s="627"/>
      <c r="AI13" s="627"/>
      <c r="AJ13" s="627"/>
      <c r="AK13" s="627"/>
      <c r="AL13" s="628" t="s">
        <v>181</v>
      </c>
      <c r="AM13" s="629"/>
      <c r="AN13" s="629"/>
      <c r="AO13" s="630"/>
      <c r="AP13" s="620" t="s">
        <v>258</v>
      </c>
      <c r="AQ13" s="621"/>
      <c r="AR13" s="621"/>
      <c r="AS13" s="621"/>
      <c r="AT13" s="621"/>
      <c r="AU13" s="621"/>
      <c r="AV13" s="621"/>
      <c r="AW13" s="621"/>
      <c r="AX13" s="621"/>
      <c r="AY13" s="621"/>
      <c r="AZ13" s="621"/>
      <c r="BA13" s="621"/>
      <c r="BB13" s="621"/>
      <c r="BC13" s="621"/>
      <c r="BD13" s="621"/>
      <c r="BE13" s="621"/>
      <c r="BF13" s="622"/>
      <c r="BG13" s="623">
        <v>2155209</v>
      </c>
      <c r="BH13" s="624"/>
      <c r="BI13" s="624"/>
      <c r="BJ13" s="624"/>
      <c r="BK13" s="624"/>
      <c r="BL13" s="624"/>
      <c r="BM13" s="624"/>
      <c r="BN13" s="625"/>
      <c r="BO13" s="626">
        <v>40.6</v>
      </c>
      <c r="BP13" s="626"/>
      <c r="BQ13" s="626"/>
      <c r="BR13" s="626"/>
      <c r="BS13" s="627" t="s">
        <v>238</v>
      </c>
      <c r="BT13" s="627"/>
      <c r="BU13" s="627"/>
      <c r="BV13" s="627"/>
      <c r="BW13" s="627"/>
      <c r="BX13" s="627"/>
      <c r="BY13" s="627"/>
      <c r="BZ13" s="627"/>
      <c r="CA13" s="627"/>
      <c r="CB13" s="631"/>
      <c r="CD13" s="620" t="s">
        <v>259</v>
      </c>
      <c r="CE13" s="621"/>
      <c r="CF13" s="621"/>
      <c r="CG13" s="621"/>
      <c r="CH13" s="621"/>
      <c r="CI13" s="621"/>
      <c r="CJ13" s="621"/>
      <c r="CK13" s="621"/>
      <c r="CL13" s="621"/>
      <c r="CM13" s="621"/>
      <c r="CN13" s="621"/>
      <c r="CO13" s="621"/>
      <c r="CP13" s="621"/>
      <c r="CQ13" s="622"/>
      <c r="CR13" s="623">
        <v>3663433</v>
      </c>
      <c r="CS13" s="624"/>
      <c r="CT13" s="624"/>
      <c r="CU13" s="624"/>
      <c r="CV13" s="624"/>
      <c r="CW13" s="624"/>
      <c r="CX13" s="624"/>
      <c r="CY13" s="625"/>
      <c r="CZ13" s="626">
        <v>14.1</v>
      </c>
      <c r="DA13" s="626"/>
      <c r="DB13" s="626"/>
      <c r="DC13" s="626"/>
      <c r="DD13" s="632">
        <v>1689837</v>
      </c>
      <c r="DE13" s="624"/>
      <c r="DF13" s="624"/>
      <c r="DG13" s="624"/>
      <c r="DH13" s="624"/>
      <c r="DI13" s="624"/>
      <c r="DJ13" s="624"/>
      <c r="DK13" s="624"/>
      <c r="DL13" s="624"/>
      <c r="DM13" s="624"/>
      <c r="DN13" s="624"/>
      <c r="DO13" s="624"/>
      <c r="DP13" s="625"/>
      <c r="DQ13" s="632">
        <v>2157758</v>
      </c>
      <c r="DR13" s="624"/>
      <c r="DS13" s="624"/>
      <c r="DT13" s="624"/>
      <c r="DU13" s="624"/>
      <c r="DV13" s="624"/>
      <c r="DW13" s="624"/>
      <c r="DX13" s="624"/>
      <c r="DY13" s="624"/>
      <c r="DZ13" s="624"/>
      <c r="EA13" s="624"/>
      <c r="EB13" s="624"/>
      <c r="EC13" s="633"/>
    </row>
    <row r="14" spans="2:143" ht="11.25" customHeight="1" x14ac:dyDescent="0.15">
      <c r="B14" s="620" t="s">
        <v>260</v>
      </c>
      <c r="C14" s="621"/>
      <c r="D14" s="621"/>
      <c r="E14" s="621"/>
      <c r="F14" s="621"/>
      <c r="G14" s="621"/>
      <c r="H14" s="621"/>
      <c r="I14" s="621"/>
      <c r="J14" s="621"/>
      <c r="K14" s="621"/>
      <c r="L14" s="621"/>
      <c r="M14" s="621"/>
      <c r="N14" s="621"/>
      <c r="O14" s="621"/>
      <c r="P14" s="621"/>
      <c r="Q14" s="622"/>
      <c r="R14" s="623">
        <v>369</v>
      </c>
      <c r="S14" s="624"/>
      <c r="T14" s="624"/>
      <c r="U14" s="624"/>
      <c r="V14" s="624"/>
      <c r="W14" s="624"/>
      <c r="X14" s="624"/>
      <c r="Y14" s="625"/>
      <c r="Z14" s="626">
        <v>0</v>
      </c>
      <c r="AA14" s="626"/>
      <c r="AB14" s="626"/>
      <c r="AC14" s="626"/>
      <c r="AD14" s="627">
        <v>369</v>
      </c>
      <c r="AE14" s="627"/>
      <c r="AF14" s="627"/>
      <c r="AG14" s="627"/>
      <c r="AH14" s="627"/>
      <c r="AI14" s="627"/>
      <c r="AJ14" s="627"/>
      <c r="AK14" s="627"/>
      <c r="AL14" s="628">
        <v>0</v>
      </c>
      <c r="AM14" s="629"/>
      <c r="AN14" s="629"/>
      <c r="AO14" s="630"/>
      <c r="AP14" s="620" t="s">
        <v>261</v>
      </c>
      <c r="AQ14" s="621"/>
      <c r="AR14" s="621"/>
      <c r="AS14" s="621"/>
      <c r="AT14" s="621"/>
      <c r="AU14" s="621"/>
      <c r="AV14" s="621"/>
      <c r="AW14" s="621"/>
      <c r="AX14" s="621"/>
      <c r="AY14" s="621"/>
      <c r="AZ14" s="621"/>
      <c r="BA14" s="621"/>
      <c r="BB14" s="621"/>
      <c r="BC14" s="621"/>
      <c r="BD14" s="621"/>
      <c r="BE14" s="621"/>
      <c r="BF14" s="622"/>
      <c r="BG14" s="623">
        <v>202420</v>
      </c>
      <c r="BH14" s="624"/>
      <c r="BI14" s="624"/>
      <c r="BJ14" s="624"/>
      <c r="BK14" s="624"/>
      <c r="BL14" s="624"/>
      <c r="BM14" s="624"/>
      <c r="BN14" s="625"/>
      <c r="BO14" s="626">
        <v>3.8</v>
      </c>
      <c r="BP14" s="626"/>
      <c r="BQ14" s="626"/>
      <c r="BR14" s="626"/>
      <c r="BS14" s="627" t="s">
        <v>181</v>
      </c>
      <c r="BT14" s="627"/>
      <c r="BU14" s="627"/>
      <c r="BV14" s="627"/>
      <c r="BW14" s="627"/>
      <c r="BX14" s="627"/>
      <c r="BY14" s="627"/>
      <c r="BZ14" s="627"/>
      <c r="CA14" s="627"/>
      <c r="CB14" s="631"/>
      <c r="CD14" s="620" t="s">
        <v>262</v>
      </c>
      <c r="CE14" s="621"/>
      <c r="CF14" s="621"/>
      <c r="CG14" s="621"/>
      <c r="CH14" s="621"/>
      <c r="CI14" s="621"/>
      <c r="CJ14" s="621"/>
      <c r="CK14" s="621"/>
      <c r="CL14" s="621"/>
      <c r="CM14" s="621"/>
      <c r="CN14" s="621"/>
      <c r="CO14" s="621"/>
      <c r="CP14" s="621"/>
      <c r="CQ14" s="622"/>
      <c r="CR14" s="623">
        <v>1429427</v>
      </c>
      <c r="CS14" s="624"/>
      <c r="CT14" s="624"/>
      <c r="CU14" s="624"/>
      <c r="CV14" s="624"/>
      <c r="CW14" s="624"/>
      <c r="CX14" s="624"/>
      <c r="CY14" s="625"/>
      <c r="CZ14" s="626">
        <v>5.5</v>
      </c>
      <c r="DA14" s="626"/>
      <c r="DB14" s="626"/>
      <c r="DC14" s="626"/>
      <c r="DD14" s="632">
        <v>460059</v>
      </c>
      <c r="DE14" s="624"/>
      <c r="DF14" s="624"/>
      <c r="DG14" s="624"/>
      <c r="DH14" s="624"/>
      <c r="DI14" s="624"/>
      <c r="DJ14" s="624"/>
      <c r="DK14" s="624"/>
      <c r="DL14" s="624"/>
      <c r="DM14" s="624"/>
      <c r="DN14" s="624"/>
      <c r="DO14" s="624"/>
      <c r="DP14" s="625"/>
      <c r="DQ14" s="632">
        <v>953585</v>
      </c>
      <c r="DR14" s="624"/>
      <c r="DS14" s="624"/>
      <c r="DT14" s="624"/>
      <c r="DU14" s="624"/>
      <c r="DV14" s="624"/>
      <c r="DW14" s="624"/>
      <c r="DX14" s="624"/>
      <c r="DY14" s="624"/>
      <c r="DZ14" s="624"/>
      <c r="EA14" s="624"/>
      <c r="EB14" s="624"/>
      <c r="EC14" s="633"/>
    </row>
    <row r="15" spans="2:143" ht="11.25" customHeight="1" x14ac:dyDescent="0.15">
      <c r="B15" s="620" t="s">
        <v>263</v>
      </c>
      <c r="C15" s="621"/>
      <c r="D15" s="621"/>
      <c r="E15" s="621"/>
      <c r="F15" s="621"/>
      <c r="G15" s="621"/>
      <c r="H15" s="621"/>
      <c r="I15" s="621"/>
      <c r="J15" s="621"/>
      <c r="K15" s="621"/>
      <c r="L15" s="621"/>
      <c r="M15" s="621"/>
      <c r="N15" s="621"/>
      <c r="O15" s="621"/>
      <c r="P15" s="621"/>
      <c r="Q15" s="622"/>
      <c r="R15" s="623" t="s">
        <v>139</v>
      </c>
      <c r="S15" s="624"/>
      <c r="T15" s="624"/>
      <c r="U15" s="624"/>
      <c r="V15" s="624"/>
      <c r="W15" s="624"/>
      <c r="X15" s="624"/>
      <c r="Y15" s="625"/>
      <c r="Z15" s="626" t="s">
        <v>139</v>
      </c>
      <c r="AA15" s="626"/>
      <c r="AB15" s="626"/>
      <c r="AC15" s="626"/>
      <c r="AD15" s="627" t="s">
        <v>181</v>
      </c>
      <c r="AE15" s="627"/>
      <c r="AF15" s="627"/>
      <c r="AG15" s="627"/>
      <c r="AH15" s="627"/>
      <c r="AI15" s="627"/>
      <c r="AJ15" s="627"/>
      <c r="AK15" s="627"/>
      <c r="AL15" s="628" t="s">
        <v>238</v>
      </c>
      <c r="AM15" s="629"/>
      <c r="AN15" s="629"/>
      <c r="AO15" s="630"/>
      <c r="AP15" s="620" t="s">
        <v>264</v>
      </c>
      <c r="AQ15" s="621"/>
      <c r="AR15" s="621"/>
      <c r="AS15" s="621"/>
      <c r="AT15" s="621"/>
      <c r="AU15" s="621"/>
      <c r="AV15" s="621"/>
      <c r="AW15" s="621"/>
      <c r="AX15" s="621"/>
      <c r="AY15" s="621"/>
      <c r="AZ15" s="621"/>
      <c r="BA15" s="621"/>
      <c r="BB15" s="621"/>
      <c r="BC15" s="621"/>
      <c r="BD15" s="621"/>
      <c r="BE15" s="621"/>
      <c r="BF15" s="622"/>
      <c r="BG15" s="623">
        <v>292867</v>
      </c>
      <c r="BH15" s="624"/>
      <c r="BI15" s="624"/>
      <c r="BJ15" s="624"/>
      <c r="BK15" s="624"/>
      <c r="BL15" s="624"/>
      <c r="BM15" s="624"/>
      <c r="BN15" s="625"/>
      <c r="BO15" s="626">
        <v>5.5</v>
      </c>
      <c r="BP15" s="626"/>
      <c r="BQ15" s="626"/>
      <c r="BR15" s="626"/>
      <c r="BS15" s="627" t="s">
        <v>181</v>
      </c>
      <c r="BT15" s="627"/>
      <c r="BU15" s="627"/>
      <c r="BV15" s="627"/>
      <c r="BW15" s="627"/>
      <c r="BX15" s="627"/>
      <c r="BY15" s="627"/>
      <c r="BZ15" s="627"/>
      <c r="CA15" s="627"/>
      <c r="CB15" s="631"/>
      <c r="CD15" s="620" t="s">
        <v>265</v>
      </c>
      <c r="CE15" s="621"/>
      <c r="CF15" s="621"/>
      <c r="CG15" s="621"/>
      <c r="CH15" s="621"/>
      <c r="CI15" s="621"/>
      <c r="CJ15" s="621"/>
      <c r="CK15" s="621"/>
      <c r="CL15" s="621"/>
      <c r="CM15" s="621"/>
      <c r="CN15" s="621"/>
      <c r="CO15" s="621"/>
      <c r="CP15" s="621"/>
      <c r="CQ15" s="622"/>
      <c r="CR15" s="623">
        <v>2516474</v>
      </c>
      <c r="CS15" s="624"/>
      <c r="CT15" s="624"/>
      <c r="CU15" s="624"/>
      <c r="CV15" s="624"/>
      <c r="CW15" s="624"/>
      <c r="CX15" s="624"/>
      <c r="CY15" s="625"/>
      <c r="CZ15" s="626">
        <v>9.6999999999999993</v>
      </c>
      <c r="DA15" s="626"/>
      <c r="DB15" s="626"/>
      <c r="DC15" s="626"/>
      <c r="DD15" s="632">
        <v>203971</v>
      </c>
      <c r="DE15" s="624"/>
      <c r="DF15" s="624"/>
      <c r="DG15" s="624"/>
      <c r="DH15" s="624"/>
      <c r="DI15" s="624"/>
      <c r="DJ15" s="624"/>
      <c r="DK15" s="624"/>
      <c r="DL15" s="624"/>
      <c r="DM15" s="624"/>
      <c r="DN15" s="624"/>
      <c r="DO15" s="624"/>
      <c r="DP15" s="625"/>
      <c r="DQ15" s="632">
        <v>2178717</v>
      </c>
      <c r="DR15" s="624"/>
      <c r="DS15" s="624"/>
      <c r="DT15" s="624"/>
      <c r="DU15" s="624"/>
      <c r="DV15" s="624"/>
      <c r="DW15" s="624"/>
      <c r="DX15" s="624"/>
      <c r="DY15" s="624"/>
      <c r="DZ15" s="624"/>
      <c r="EA15" s="624"/>
      <c r="EB15" s="624"/>
      <c r="EC15" s="633"/>
    </row>
    <row r="16" spans="2:143" ht="11.25" customHeight="1" x14ac:dyDescent="0.15">
      <c r="B16" s="620" t="s">
        <v>266</v>
      </c>
      <c r="C16" s="621"/>
      <c r="D16" s="621"/>
      <c r="E16" s="621"/>
      <c r="F16" s="621"/>
      <c r="G16" s="621"/>
      <c r="H16" s="621"/>
      <c r="I16" s="621"/>
      <c r="J16" s="621"/>
      <c r="K16" s="621"/>
      <c r="L16" s="621"/>
      <c r="M16" s="621"/>
      <c r="N16" s="621"/>
      <c r="O16" s="621"/>
      <c r="P16" s="621"/>
      <c r="Q16" s="622"/>
      <c r="R16" s="623">
        <v>32007</v>
      </c>
      <c r="S16" s="624"/>
      <c r="T16" s="624"/>
      <c r="U16" s="624"/>
      <c r="V16" s="624"/>
      <c r="W16" s="624"/>
      <c r="X16" s="624"/>
      <c r="Y16" s="625"/>
      <c r="Z16" s="626">
        <v>0.1</v>
      </c>
      <c r="AA16" s="626"/>
      <c r="AB16" s="626"/>
      <c r="AC16" s="626"/>
      <c r="AD16" s="627">
        <v>32007</v>
      </c>
      <c r="AE16" s="627"/>
      <c r="AF16" s="627"/>
      <c r="AG16" s="627"/>
      <c r="AH16" s="627"/>
      <c r="AI16" s="627"/>
      <c r="AJ16" s="627"/>
      <c r="AK16" s="627"/>
      <c r="AL16" s="628">
        <v>0.2</v>
      </c>
      <c r="AM16" s="629"/>
      <c r="AN16" s="629"/>
      <c r="AO16" s="630"/>
      <c r="AP16" s="620" t="s">
        <v>267</v>
      </c>
      <c r="AQ16" s="621"/>
      <c r="AR16" s="621"/>
      <c r="AS16" s="621"/>
      <c r="AT16" s="621"/>
      <c r="AU16" s="621"/>
      <c r="AV16" s="621"/>
      <c r="AW16" s="621"/>
      <c r="AX16" s="621"/>
      <c r="AY16" s="621"/>
      <c r="AZ16" s="621"/>
      <c r="BA16" s="621"/>
      <c r="BB16" s="621"/>
      <c r="BC16" s="621"/>
      <c r="BD16" s="621"/>
      <c r="BE16" s="621"/>
      <c r="BF16" s="622"/>
      <c r="BG16" s="623">
        <v>176</v>
      </c>
      <c r="BH16" s="624"/>
      <c r="BI16" s="624"/>
      <c r="BJ16" s="624"/>
      <c r="BK16" s="624"/>
      <c r="BL16" s="624"/>
      <c r="BM16" s="624"/>
      <c r="BN16" s="625"/>
      <c r="BO16" s="626">
        <v>0</v>
      </c>
      <c r="BP16" s="626"/>
      <c r="BQ16" s="626"/>
      <c r="BR16" s="626"/>
      <c r="BS16" s="627" t="s">
        <v>181</v>
      </c>
      <c r="BT16" s="627"/>
      <c r="BU16" s="627"/>
      <c r="BV16" s="627"/>
      <c r="BW16" s="627"/>
      <c r="BX16" s="627"/>
      <c r="BY16" s="627"/>
      <c r="BZ16" s="627"/>
      <c r="CA16" s="627"/>
      <c r="CB16" s="631"/>
      <c r="CD16" s="620" t="s">
        <v>268</v>
      </c>
      <c r="CE16" s="621"/>
      <c r="CF16" s="621"/>
      <c r="CG16" s="621"/>
      <c r="CH16" s="621"/>
      <c r="CI16" s="621"/>
      <c r="CJ16" s="621"/>
      <c r="CK16" s="621"/>
      <c r="CL16" s="621"/>
      <c r="CM16" s="621"/>
      <c r="CN16" s="621"/>
      <c r="CO16" s="621"/>
      <c r="CP16" s="621"/>
      <c r="CQ16" s="622"/>
      <c r="CR16" s="623" t="s">
        <v>238</v>
      </c>
      <c r="CS16" s="624"/>
      <c r="CT16" s="624"/>
      <c r="CU16" s="624"/>
      <c r="CV16" s="624"/>
      <c r="CW16" s="624"/>
      <c r="CX16" s="624"/>
      <c r="CY16" s="625"/>
      <c r="CZ16" s="626" t="s">
        <v>181</v>
      </c>
      <c r="DA16" s="626"/>
      <c r="DB16" s="626"/>
      <c r="DC16" s="626"/>
      <c r="DD16" s="632" t="s">
        <v>238</v>
      </c>
      <c r="DE16" s="624"/>
      <c r="DF16" s="624"/>
      <c r="DG16" s="624"/>
      <c r="DH16" s="624"/>
      <c r="DI16" s="624"/>
      <c r="DJ16" s="624"/>
      <c r="DK16" s="624"/>
      <c r="DL16" s="624"/>
      <c r="DM16" s="624"/>
      <c r="DN16" s="624"/>
      <c r="DO16" s="624"/>
      <c r="DP16" s="625"/>
      <c r="DQ16" s="632" t="s">
        <v>238</v>
      </c>
      <c r="DR16" s="624"/>
      <c r="DS16" s="624"/>
      <c r="DT16" s="624"/>
      <c r="DU16" s="624"/>
      <c r="DV16" s="624"/>
      <c r="DW16" s="624"/>
      <c r="DX16" s="624"/>
      <c r="DY16" s="624"/>
      <c r="DZ16" s="624"/>
      <c r="EA16" s="624"/>
      <c r="EB16" s="624"/>
      <c r="EC16" s="633"/>
    </row>
    <row r="17" spans="2:133" ht="11.25" customHeight="1" x14ac:dyDescent="0.15">
      <c r="B17" s="620" t="s">
        <v>269</v>
      </c>
      <c r="C17" s="621"/>
      <c r="D17" s="621"/>
      <c r="E17" s="621"/>
      <c r="F17" s="621"/>
      <c r="G17" s="621"/>
      <c r="H17" s="621"/>
      <c r="I17" s="621"/>
      <c r="J17" s="621"/>
      <c r="K17" s="621"/>
      <c r="L17" s="621"/>
      <c r="M17" s="621"/>
      <c r="N17" s="621"/>
      <c r="O17" s="621"/>
      <c r="P17" s="621"/>
      <c r="Q17" s="622"/>
      <c r="R17" s="623">
        <v>71702</v>
      </c>
      <c r="S17" s="624"/>
      <c r="T17" s="624"/>
      <c r="U17" s="624"/>
      <c r="V17" s="624"/>
      <c r="W17" s="624"/>
      <c r="X17" s="624"/>
      <c r="Y17" s="625"/>
      <c r="Z17" s="626">
        <v>0.3</v>
      </c>
      <c r="AA17" s="626"/>
      <c r="AB17" s="626"/>
      <c r="AC17" s="626"/>
      <c r="AD17" s="627">
        <v>71702</v>
      </c>
      <c r="AE17" s="627"/>
      <c r="AF17" s="627"/>
      <c r="AG17" s="627"/>
      <c r="AH17" s="627"/>
      <c r="AI17" s="627"/>
      <c r="AJ17" s="627"/>
      <c r="AK17" s="627"/>
      <c r="AL17" s="628">
        <v>0.5</v>
      </c>
      <c r="AM17" s="629"/>
      <c r="AN17" s="629"/>
      <c r="AO17" s="630"/>
      <c r="AP17" s="620" t="s">
        <v>270</v>
      </c>
      <c r="AQ17" s="621"/>
      <c r="AR17" s="621"/>
      <c r="AS17" s="621"/>
      <c r="AT17" s="621"/>
      <c r="AU17" s="621"/>
      <c r="AV17" s="621"/>
      <c r="AW17" s="621"/>
      <c r="AX17" s="621"/>
      <c r="AY17" s="621"/>
      <c r="AZ17" s="621"/>
      <c r="BA17" s="621"/>
      <c r="BB17" s="621"/>
      <c r="BC17" s="621"/>
      <c r="BD17" s="621"/>
      <c r="BE17" s="621"/>
      <c r="BF17" s="622"/>
      <c r="BG17" s="623" t="s">
        <v>238</v>
      </c>
      <c r="BH17" s="624"/>
      <c r="BI17" s="624"/>
      <c r="BJ17" s="624"/>
      <c r="BK17" s="624"/>
      <c r="BL17" s="624"/>
      <c r="BM17" s="624"/>
      <c r="BN17" s="625"/>
      <c r="BO17" s="626" t="s">
        <v>139</v>
      </c>
      <c r="BP17" s="626"/>
      <c r="BQ17" s="626"/>
      <c r="BR17" s="626"/>
      <c r="BS17" s="627" t="s">
        <v>139</v>
      </c>
      <c r="BT17" s="627"/>
      <c r="BU17" s="627"/>
      <c r="BV17" s="627"/>
      <c r="BW17" s="627"/>
      <c r="BX17" s="627"/>
      <c r="BY17" s="627"/>
      <c r="BZ17" s="627"/>
      <c r="CA17" s="627"/>
      <c r="CB17" s="631"/>
      <c r="CD17" s="620" t="s">
        <v>271</v>
      </c>
      <c r="CE17" s="621"/>
      <c r="CF17" s="621"/>
      <c r="CG17" s="621"/>
      <c r="CH17" s="621"/>
      <c r="CI17" s="621"/>
      <c r="CJ17" s="621"/>
      <c r="CK17" s="621"/>
      <c r="CL17" s="621"/>
      <c r="CM17" s="621"/>
      <c r="CN17" s="621"/>
      <c r="CO17" s="621"/>
      <c r="CP17" s="621"/>
      <c r="CQ17" s="622"/>
      <c r="CR17" s="623">
        <v>2397921</v>
      </c>
      <c r="CS17" s="624"/>
      <c r="CT17" s="624"/>
      <c r="CU17" s="624"/>
      <c r="CV17" s="624"/>
      <c r="CW17" s="624"/>
      <c r="CX17" s="624"/>
      <c r="CY17" s="625"/>
      <c r="CZ17" s="626">
        <v>9.3000000000000007</v>
      </c>
      <c r="DA17" s="626"/>
      <c r="DB17" s="626"/>
      <c r="DC17" s="626"/>
      <c r="DD17" s="632" t="s">
        <v>238</v>
      </c>
      <c r="DE17" s="624"/>
      <c r="DF17" s="624"/>
      <c r="DG17" s="624"/>
      <c r="DH17" s="624"/>
      <c r="DI17" s="624"/>
      <c r="DJ17" s="624"/>
      <c r="DK17" s="624"/>
      <c r="DL17" s="624"/>
      <c r="DM17" s="624"/>
      <c r="DN17" s="624"/>
      <c r="DO17" s="624"/>
      <c r="DP17" s="625"/>
      <c r="DQ17" s="632">
        <v>2323667</v>
      </c>
      <c r="DR17" s="624"/>
      <c r="DS17" s="624"/>
      <c r="DT17" s="624"/>
      <c r="DU17" s="624"/>
      <c r="DV17" s="624"/>
      <c r="DW17" s="624"/>
      <c r="DX17" s="624"/>
      <c r="DY17" s="624"/>
      <c r="DZ17" s="624"/>
      <c r="EA17" s="624"/>
      <c r="EB17" s="624"/>
      <c r="EC17" s="633"/>
    </row>
    <row r="18" spans="2:133" ht="11.25" customHeight="1" x14ac:dyDescent="0.15">
      <c r="B18" s="620" t="s">
        <v>272</v>
      </c>
      <c r="C18" s="621"/>
      <c r="D18" s="621"/>
      <c r="E18" s="621"/>
      <c r="F18" s="621"/>
      <c r="G18" s="621"/>
      <c r="H18" s="621"/>
      <c r="I18" s="621"/>
      <c r="J18" s="621"/>
      <c r="K18" s="621"/>
      <c r="L18" s="621"/>
      <c r="M18" s="621"/>
      <c r="N18" s="621"/>
      <c r="O18" s="621"/>
      <c r="P18" s="621"/>
      <c r="Q18" s="622"/>
      <c r="R18" s="623">
        <v>35439</v>
      </c>
      <c r="S18" s="624"/>
      <c r="T18" s="624"/>
      <c r="U18" s="624"/>
      <c r="V18" s="624"/>
      <c r="W18" s="624"/>
      <c r="X18" s="624"/>
      <c r="Y18" s="625"/>
      <c r="Z18" s="626">
        <v>0.1</v>
      </c>
      <c r="AA18" s="626"/>
      <c r="AB18" s="626"/>
      <c r="AC18" s="626"/>
      <c r="AD18" s="627">
        <v>35439</v>
      </c>
      <c r="AE18" s="627"/>
      <c r="AF18" s="627"/>
      <c r="AG18" s="627"/>
      <c r="AH18" s="627"/>
      <c r="AI18" s="627"/>
      <c r="AJ18" s="627"/>
      <c r="AK18" s="627"/>
      <c r="AL18" s="628">
        <v>0.2</v>
      </c>
      <c r="AM18" s="629"/>
      <c r="AN18" s="629"/>
      <c r="AO18" s="630"/>
      <c r="AP18" s="620" t="s">
        <v>273</v>
      </c>
      <c r="AQ18" s="621"/>
      <c r="AR18" s="621"/>
      <c r="AS18" s="621"/>
      <c r="AT18" s="621"/>
      <c r="AU18" s="621"/>
      <c r="AV18" s="621"/>
      <c r="AW18" s="621"/>
      <c r="AX18" s="621"/>
      <c r="AY18" s="621"/>
      <c r="AZ18" s="621"/>
      <c r="BA18" s="621"/>
      <c r="BB18" s="621"/>
      <c r="BC18" s="621"/>
      <c r="BD18" s="621"/>
      <c r="BE18" s="621"/>
      <c r="BF18" s="622"/>
      <c r="BG18" s="623" t="s">
        <v>139</v>
      </c>
      <c r="BH18" s="624"/>
      <c r="BI18" s="624"/>
      <c r="BJ18" s="624"/>
      <c r="BK18" s="624"/>
      <c r="BL18" s="624"/>
      <c r="BM18" s="624"/>
      <c r="BN18" s="625"/>
      <c r="BO18" s="626" t="s">
        <v>139</v>
      </c>
      <c r="BP18" s="626"/>
      <c r="BQ18" s="626"/>
      <c r="BR18" s="626"/>
      <c r="BS18" s="627" t="s">
        <v>181</v>
      </c>
      <c r="BT18" s="627"/>
      <c r="BU18" s="627"/>
      <c r="BV18" s="627"/>
      <c r="BW18" s="627"/>
      <c r="BX18" s="627"/>
      <c r="BY18" s="627"/>
      <c r="BZ18" s="627"/>
      <c r="CA18" s="627"/>
      <c r="CB18" s="631"/>
      <c r="CD18" s="620" t="s">
        <v>274</v>
      </c>
      <c r="CE18" s="621"/>
      <c r="CF18" s="621"/>
      <c r="CG18" s="621"/>
      <c r="CH18" s="621"/>
      <c r="CI18" s="621"/>
      <c r="CJ18" s="621"/>
      <c r="CK18" s="621"/>
      <c r="CL18" s="621"/>
      <c r="CM18" s="621"/>
      <c r="CN18" s="621"/>
      <c r="CO18" s="621"/>
      <c r="CP18" s="621"/>
      <c r="CQ18" s="622"/>
      <c r="CR18" s="623" t="s">
        <v>181</v>
      </c>
      <c r="CS18" s="624"/>
      <c r="CT18" s="624"/>
      <c r="CU18" s="624"/>
      <c r="CV18" s="624"/>
      <c r="CW18" s="624"/>
      <c r="CX18" s="624"/>
      <c r="CY18" s="625"/>
      <c r="CZ18" s="626" t="s">
        <v>238</v>
      </c>
      <c r="DA18" s="626"/>
      <c r="DB18" s="626"/>
      <c r="DC18" s="626"/>
      <c r="DD18" s="632" t="s">
        <v>181</v>
      </c>
      <c r="DE18" s="624"/>
      <c r="DF18" s="624"/>
      <c r="DG18" s="624"/>
      <c r="DH18" s="624"/>
      <c r="DI18" s="624"/>
      <c r="DJ18" s="624"/>
      <c r="DK18" s="624"/>
      <c r="DL18" s="624"/>
      <c r="DM18" s="624"/>
      <c r="DN18" s="624"/>
      <c r="DO18" s="624"/>
      <c r="DP18" s="625"/>
      <c r="DQ18" s="632" t="s">
        <v>238</v>
      </c>
      <c r="DR18" s="624"/>
      <c r="DS18" s="624"/>
      <c r="DT18" s="624"/>
      <c r="DU18" s="624"/>
      <c r="DV18" s="624"/>
      <c r="DW18" s="624"/>
      <c r="DX18" s="624"/>
      <c r="DY18" s="624"/>
      <c r="DZ18" s="624"/>
      <c r="EA18" s="624"/>
      <c r="EB18" s="624"/>
      <c r="EC18" s="633"/>
    </row>
    <row r="19" spans="2:133" ht="11.25" customHeight="1" x14ac:dyDescent="0.15">
      <c r="B19" s="620" t="s">
        <v>275</v>
      </c>
      <c r="C19" s="621"/>
      <c r="D19" s="621"/>
      <c r="E19" s="621"/>
      <c r="F19" s="621"/>
      <c r="G19" s="621"/>
      <c r="H19" s="621"/>
      <c r="I19" s="621"/>
      <c r="J19" s="621"/>
      <c r="K19" s="621"/>
      <c r="L19" s="621"/>
      <c r="M19" s="621"/>
      <c r="N19" s="621"/>
      <c r="O19" s="621"/>
      <c r="P19" s="621"/>
      <c r="Q19" s="622"/>
      <c r="R19" s="623">
        <v>34802</v>
      </c>
      <c r="S19" s="624"/>
      <c r="T19" s="624"/>
      <c r="U19" s="624"/>
      <c r="V19" s="624"/>
      <c r="W19" s="624"/>
      <c r="X19" s="624"/>
      <c r="Y19" s="625"/>
      <c r="Z19" s="626">
        <v>0.1</v>
      </c>
      <c r="AA19" s="626"/>
      <c r="AB19" s="626"/>
      <c r="AC19" s="626"/>
      <c r="AD19" s="627">
        <v>34802</v>
      </c>
      <c r="AE19" s="627"/>
      <c r="AF19" s="627"/>
      <c r="AG19" s="627"/>
      <c r="AH19" s="627"/>
      <c r="AI19" s="627"/>
      <c r="AJ19" s="627"/>
      <c r="AK19" s="627"/>
      <c r="AL19" s="628">
        <v>0.2</v>
      </c>
      <c r="AM19" s="629"/>
      <c r="AN19" s="629"/>
      <c r="AO19" s="630"/>
      <c r="AP19" s="620" t="s">
        <v>276</v>
      </c>
      <c r="AQ19" s="621"/>
      <c r="AR19" s="621"/>
      <c r="AS19" s="621"/>
      <c r="AT19" s="621"/>
      <c r="AU19" s="621"/>
      <c r="AV19" s="621"/>
      <c r="AW19" s="621"/>
      <c r="AX19" s="621"/>
      <c r="AY19" s="621"/>
      <c r="AZ19" s="621"/>
      <c r="BA19" s="621"/>
      <c r="BB19" s="621"/>
      <c r="BC19" s="621"/>
      <c r="BD19" s="621"/>
      <c r="BE19" s="621"/>
      <c r="BF19" s="622"/>
      <c r="BG19" s="623">
        <v>186921</v>
      </c>
      <c r="BH19" s="624"/>
      <c r="BI19" s="624"/>
      <c r="BJ19" s="624"/>
      <c r="BK19" s="624"/>
      <c r="BL19" s="624"/>
      <c r="BM19" s="624"/>
      <c r="BN19" s="625"/>
      <c r="BO19" s="626">
        <v>3.5</v>
      </c>
      <c r="BP19" s="626"/>
      <c r="BQ19" s="626"/>
      <c r="BR19" s="626"/>
      <c r="BS19" s="627" t="s">
        <v>139</v>
      </c>
      <c r="BT19" s="627"/>
      <c r="BU19" s="627"/>
      <c r="BV19" s="627"/>
      <c r="BW19" s="627"/>
      <c r="BX19" s="627"/>
      <c r="BY19" s="627"/>
      <c r="BZ19" s="627"/>
      <c r="CA19" s="627"/>
      <c r="CB19" s="631"/>
      <c r="CD19" s="620" t="s">
        <v>277</v>
      </c>
      <c r="CE19" s="621"/>
      <c r="CF19" s="621"/>
      <c r="CG19" s="621"/>
      <c r="CH19" s="621"/>
      <c r="CI19" s="621"/>
      <c r="CJ19" s="621"/>
      <c r="CK19" s="621"/>
      <c r="CL19" s="621"/>
      <c r="CM19" s="621"/>
      <c r="CN19" s="621"/>
      <c r="CO19" s="621"/>
      <c r="CP19" s="621"/>
      <c r="CQ19" s="622"/>
      <c r="CR19" s="623" t="s">
        <v>181</v>
      </c>
      <c r="CS19" s="624"/>
      <c r="CT19" s="624"/>
      <c r="CU19" s="624"/>
      <c r="CV19" s="624"/>
      <c r="CW19" s="624"/>
      <c r="CX19" s="624"/>
      <c r="CY19" s="625"/>
      <c r="CZ19" s="626" t="s">
        <v>181</v>
      </c>
      <c r="DA19" s="626"/>
      <c r="DB19" s="626"/>
      <c r="DC19" s="626"/>
      <c r="DD19" s="632" t="s">
        <v>181</v>
      </c>
      <c r="DE19" s="624"/>
      <c r="DF19" s="624"/>
      <c r="DG19" s="624"/>
      <c r="DH19" s="624"/>
      <c r="DI19" s="624"/>
      <c r="DJ19" s="624"/>
      <c r="DK19" s="624"/>
      <c r="DL19" s="624"/>
      <c r="DM19" s="624"/>
      <c r="DN19" s="624"/>
      <c r="DO19" s="624"/>
      <c r="DP19" s="625"/>
      <c r="DQ19" s="632" t="s">
        <v>139</v>
      </c>
      <c r="DR19" s="624"/>
      <c r="DS19" s="624"/>
      <c r="DT19" s="624"/>
      <c r="DU19" s="624"/>
      <c r="DV19" s="624"/>
      <c r="DW19" s="624"/>
      <c r="DX19" s="624"/>
      <c r="DY19" s="624"/>
      <c r="DZ19" s="624"/>
      <c r="EA19" s="624"/>
      <c r="EB19" s="624"/>
      <c r="EC19" s="633"/>
    </row>
    <row r="20" spans="2:133" ht="11.25" customHeight="1" x14ac:dyDescent="0.15">
      <c r="B20" s="636" t="s">
        <v>278</v>
      </c>
      <c r="C20" s="637"/>
      <c r="D20" s="637"/>
      <c r="E20" s="637"/>
      <c r="F20" s="637"/>
      <c r="G20" s="637"/>
      <c r="H20" s="637"/>
      <c r="I20" s="637"/>
      <c r="J20" s="637"/>
      <c r="K20" s="637"/>
      <c r="L20" s="637"/>
      <c r="M20" s="637"/>
      <c r="N20" s="637"/>
      <c r="O20" s="637"/>
      <c r="P20" s="637"/>
      <c r="Q20" s="638"/>
      <c r="R20" s="623">
        <v>637</v>
      </c>
      <c r="S20" s="624"/>
      <c r="T20" s="624"/>
      <c r="U20" s="624"/>
      <c r="V20" s="624"/>
      <c r="W20" s="624"/>
      <c r="X20" s="624"/>
      <c r="Y20" s="625"/>
      <c r="Z20" s="626">
        <v>0</v>
      </c>
      <c r="AA20" s="626"/>
      <c r="AB20" s="626"/>
      <c r="AC20" s="626"/>
      <c r="AD20" s="627">
        <v>637</v>
      </c>
      <c r="AE20" s="627"/>
      <c r="AF20" s="627"/>
      <c r="AG20" s="627"/>
      <c r="AH20" s="627"/>
      <c r="AI20" s="627"/>
      <c r="AJ20" s="627"/>
      <c r="AK20" s="627"/>
      <c r="AL20" s="628">
        <v>0</v>
      </c>
      <c r="AM20" s="629"/>
      <c r="AN20" s="629"/>
      <c r="AO20" s="630"/>
      <c r="AP20" s="620" t="s">
        <v>279</v>
      </c>
      <c r="AQ20" s="621"/>
      <c r="AR20" s="621"/>
      <c r="AS20" s="621"/>
      <c r="AT20" s="621"/>
      <c r="AU20" s="621"/>
      <c r="AV20" s="621"/>
      <c r="AW20" s="621"/>
      <c r="AX20" s="621"/>
      <c r="AY20" s="621"/>
      <c r="AZ20" s="621"/>
      <c r="BA20" s="621"/>
      <c r="BB20" s="621"/>
      <c r="BC20" s="621"/>
      <c r="BD20" s="621"/>
      <c r="BE20" s="621"/>
      <c r="BF20" s="622"/>
      <c r="BG20" s="623">
        <v>186921</v>
      </c>
      <c r="BH20" s="624"/>
      <c r="BI20" s="624"/>
      <c r="BJ20" s="624"/>
      <c r="BK20" s="624"/>
      <c r="BL20" s="624"/>
      <c r="BM20" s="624"/>
      <c r="BN20" s="625"/>
      <c r="BO20" s="626">
        <v>3.5</v>
      </c>
      <c r="BP20" s="626"/>
      <c r="BQ20" s="626"/>
      <c r="BR20" s="626"/>
      <c r="BS20" s="627" t="s">
        <v>181</v>
      </c>
      <c r="BT20" s="627"/>
      <c r="BU20" s="627"/>
      <c r="BV20" s="627"/>
      <c r="BW20" s="627"/>
      <c r="BX20" s="627"/>
      <c r="BY20" s="627"/>
      <c r="BZ20" s="627"/>
      <c r="CA20" s="627"/>
      <c r="CB20" s="631"/>
      <c r="CD20" s="620" t="s">
        <v>280</v>
      </c>
      <c r="CE20" s="621"/>
      <c r="CF20" s="621"/>
      <c r="CG20" s="621"/>
      <c r="CH20" s="621"/>
      <c r="CI20" s="621"/>
      <c r="CJ20" s="621"/>
      <c r="CK20" s="621"/>
      <c r="CL20" s="621"/>
      <c r="CM20" s="621"/>
      <c r="CN20" s="621"/>
      <c r="CO20" s="621"/>
      <c r="CP20" s="621"/>
      <c r="CQ20" s="622"/>
      <c r="CR20" s="623">
        <v>25920114</v>
      </c>
      <c r="CS20" s="624"/>
      <c r="CT20" s="624"/>
      <c r="CU20" s="624"/>
      <c r="CV20" s="624"/>
      <c r="CW20" s="624"/>
      <c r="CX20" s="624"/>
      <c r="CY20" s="625"/>
      <c r="CZ20" s="626">
        <v>100</v>
      </c>
      <c r="DA20" s="626"/>
      <c r="DB20" s="626"/>
      <c r="DC20" s="626"/>
      <c r="DD20" s="632">
        <v>2941807</v>
      </c>
      <c r="DE20" s="624"/>
      <c r="DF20" s="624"/>
      <c r="DG20" s="624"/>
      <c r="DH20" s="624"/>
      <c r="DI20" s="624"/>
      <c r="DJ20" s="624"/>
      <c r="DK20" s="624"/>
      <c r="DL20" s="624"/>
      <c r="DM20" s="624"/>
      <c r="DN20" s="624"/>
      <c r="DO20" s="624"/>
      <c r="DP20" s="625"/>
      <c r="DQ20" s="632">
        <v>18262601</v>
      </c>
      <c r="DR20" s="624"/>
      <c r="DS20" s="624"/>
      <c r="DT20" s="624"/>
      <c r="DU20" s="624"/>
      <c r="DV20" s="624"/>
      <c r="DW20" s="624"/>
      <c r="DX20" s="624"/>
      <c r="DY20" s="624"/>
      <c r="DZ20" s="624"/>
      <c r="EA20" s="624"/>
      <c r="EB20" s="624"/>
      <c r="EC20" s="633"/>
    </row>
    <row r="21" spans="2:133" ht="11.25" customHeight="1" x14ac:dyDescent="0.15">
      <c r="B21" s="620" t="s">
        <v>281</v>
      </c>
      <c r="C21" s="621"/>
      <c r="D21" s="621"/>
      <c r="E21" s="621"/>
      <c r="F21" s="621"/>
      <c r="G21" s="621"/>
      <c r="H21" s="621"/>
      <c r="I21" s="621"/>
      <c r="J21" s="621"/>
      <c r="K21" s="621"/>
      <c r="L21" s="621"/>
      <c r="M21" s="621"/>
      <c r="N21" s="621"/>
      <c r="O21" s="621"/>
      <c r="P21" s="621"/>
      <c r="Q21" s="622"/>
      <c r="R21" s="623">
        <v>9542741</v>
      </c>
      <c r="S21" s="624"/>
      <c r="T21" s="624"/>
      <c r="U21" s="624"/>
      <c r="V21" s="624"/>
      <c r="W21" s="624"/>
      <c r="X21" s="624"/>
      <c r="Y21" s="625"/>
      <c r="Z21" s="626">
        <v>35</v>
      </c>
      <c r="AA21" s="626"/>
      <c r="AB21" s="626"/>
      <c r="AC21" s="626"/>
      <c r="AD21" s="627">
        <v>8223116</v>
      </c>
      <c r="AE21" s="627"/>
      <c r="AF21" s="627"/>
      <c r="AG21" s="627"/>
      <c r="AH21" s="627"/>
      <c r="AI21" s="627"/>
      <c r="AJ21" s="627"/>
      <c r="AK21" s="627"/>
      <c r="AL21" s="628">
        <v>54.3</v>
      </c>
      <c r="AM21" s="629"/>
      <c r="AN21" s="629"/>
      <c r="AO21" s="630"/>
      <c r="AP21" s="620" t="s">
        <v>282</v>
      </c>
      <c r="AQ21" s="639"/>
      <c r="AR21" s="639"/>
      <c r="AS21" s="639"/>
      <c r="AT21" s="639"/>
      <c r="AU21" s="639"/>
      <c r="AV21" s="639"/>
      <c r="AW21" s="639"/>
      <c r="AX21" s="639"/>
      <c r="AY21" s="639"/>
      <c r="AZ21" s="639"/>
      <c r="BA21" s="639"/>
      <c r="BB21" s="639"/>
      <c r="BC21" s="639"/>
      <c r="BD21" s="639"/>
      <c r="BE21" s="639"/>
      <c r="BF21" s="640"/>
      <c r="BG21" s="623">
        <v>17767</v>
      </c>
      <c r="BH21" s="624"/>
      <c r="BI21" s="624"/>
      <c r="BJ21" s="624"/>
      <c r="BK21" s="624"/>
      <c r="BL21" s="624"/>
      <c r="BM21" s="624"/>
      <c r="BN21" s="625"/>
      <c r="BO21" s="626">
        <v>0.3</v>
      </c>
      <c r="BP21" s="626"/>
      <c r="BQ21" s="626"/>
      <c r="BR21" s="626"/>
      <c r="BS21" s="627" t="s">
        <v>181</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283</v>
      </c>
      <c r="C22" s="621"/>
      <c r="D22" s="621"/>
      <c r="E22" s="621"/>
      <c r="F22" s="621"/>
      <c r="G22" s="621"/>
      <c r="H22" s="621"/>
      <c r="I22" s="621"/>
      <c r="J22" s="621"/>
      <c r="K22" s="621"/>
      <c r="L22" s="621"/>
      <c r="M22" s="621"/>
      <c r="N22" s="621"/>
      <c r="O22" s="621"/>
      <c r="P22" s="621"/>
      <c r="Q22" s="622"/>
      <c r="R22" s="623">
        <v>8223116</v>
      </c>
      <c r="S22" s="624"/>
      <c r="T22" s="624"/>
      <c r="U22" s="624"/>
      <c r="V22" s="624"/>
      <c r="W22" s="624"/>
      <c r="X22" s="624"/>
      <c r="Y22" s="625"/>
      <c r="Z22" s="626">
        <v>30.2</v>
      </c>
      <c r="AA22" s="626"/>
      <c r="AB22" s="626"/>
      <c r="AC22" s="626"/>
      <c r="AD22" s="627">
        <v>8223116</v>
      </c>
      <c r="AE22" s="627"/>
      <c r="AF22" s="627"/>
      <c r="AG22" s="627"/>
      <c r="AH22" s="627"/>
      <c r="AI22" s="627"/>
      <c r="AJ22" s="627"/>
      <c r="AK22" s="627"/>
      <c r="AL22" s="628">
        <v>54.3</v>
      </c>
      <c r="AM22" s="629"/>
      <c r="AN22" s="629"/>
      <c r="AO22" s="630"/>
      <c r="AP22" s="620" t="s">
        <v>284</v>
      </c>
      <c r="AQ22" s="639"/>
      <c r="AR22" s="639"/>
      <c r="AS22" s="639"/>
      <c r="AT22" s="639"/>
      <c r="AU22" s="639"/>
      <c r="AV22" s="639"/>
      <c r="AW22" s="639"/>
      <c r="AX22" s="639"/>
      <c r="AY22" s="639"/>
      <c r="AZ22" s="639"/>
      <c r="BA22" s="639"/>
      <c r="BB22" s="639"/>
      <c r="BC22" s="639"/>
      <c r="BD22" s="639"/>
      <c r="BE22" s="639"/>
      <c r="BF22" s="640"/>
      <c r="BG22" s="623" t="s">
        <v>139</v>
      </c>
      <c r="BH22" s="624"/>
      <c r="BI22" s="624"/>
      <c r="BJ22" s="624"/>
      <c r="BK22" s="624"/>
      <c r="BL22" s="624"/>
      <c r="BM22" s="624"/>
      <c r="BN22" s="625"/>
      <c r="BO22" s="626" t="s">
        <v>238</v>
      </c>
      <c r="BP22" s="626"/>
      <c r="BQ22" s="626"/>
      <c r="BR22" s="626"/>
      <c r="BS22" s="627" t="s">
        <v>181</v>
      </c>
      <c r="BT22" s="627"/>
      <c r="BU22" s="627"/>
      <c r="BV22" s="627"/>
      <c r="BW22" s="627"/>
      <c r="BX22" s="627"/>
      <c r="BY22" s="627"/>
      <c r="BZ22" s="627"/>
      <c r="CA22" s="627"/>
      <c r="CB22" s="631"/>
      <c r="CD22" s="605" t="s">
        <v>285</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286</v>
      </c>
      <c r="C23" s="621"/>
      <c r="D23" s="621"/>
      <c r="E23" s="621"/>
      <c r="F23" s="621"/>
      <c r="G23" s="621"/>
      <c r="H23" s="621"/>
      <c r="I23" s="621"/>
      <c r="J23" s="621"/>
      <c r="K23" s="621"/>
      <c r="L23" s="621"/>
      <c r="M23" s="621"/>
      <c r="N23" s="621"/>
      <c r="O23" s="621"/>
      <c r="P23" s="621"/>
      <c r="Q23" s="622"/>
      <c r="R23" s="623">
        <v>1315611</v>
      </c>
      <c r="S23" s="624"/>
      <c r="T23" s="624"/>
      <c r="U23" s="624"/>
      <c r="V23" s="624"/>
      <c r="W23" s="624"/>
      <c r="X23" s="624"/>
      <c r="Y23" s="625"/>
      <c r="Z23" s="626">
        <v>4.8</v>
      </c>
      <c r="AA23" s="626"/>
      <c r="AB23" s="626"/>
      <c r="AC23" s="626"/>
      <c r="AD23" s="627" t="s">
        <v>238</v>
      </c>
      <c r="AE23" s="627"/>
      <c r="AF23" s="627"/>
      <c r="AG23" s="627"/>
      <c r="AH23" s="627"/>
      <c r="AI23" s="627"/>
      <c r="AJ23" s="627"/>
      <c r="AK23" s="627"/>
      <c r="AL23" s="628" t="s">
        <v>238</v>
      </c>
      <c r="AM23" s="629"/>
      <c r="AN23" s="629"/>
      <c r="AO23" s="630"/>
      <c r="AP23" s="620" t="s">
        <v>287</v>
      </c>
      <c r="AQ23" s="639"/>
      <c r="AR23" s="639"/>
      <c r="AS23" s="639"/>
      <c r="AT23" s="639"/>
      <c r="AU23" s="639"/>
      <c r="AV23" s="639"/>
      <c r="AW23" s="639"/>
      <c r="AX23" s="639"/>
      <c r="AY23" s="639"/>
      <c r="AZ23" s="639"/>
      <c r="BA23" s="639"/>
      <c r="BB23" s="639"/>
      <c r="BC23" s="639"/>
      <c r="BD23" s="639"/>
      <c r="BE23" s="639"/>
      <c r="BF23" s="640"/>
      <c r="BG23" s="623">
        <v>169154</v>
      </c>
      <c r="BH23" s="624"/>
      <c r="BI23" s="624"/>
      <c r="BJ23" s="624"/>
      <c r="BK23" s="624"/>
      <c r="BL23" s="624"/>
      <c r="BM23" s="624"/>
      <c r="BN23" s="625"/>
      <c r="BO23" s="626">
        <v>3.2</v>
      </c>
      <c r="BP23" s="626"/>
      <c r="BQ23" s="626"/>
      <c r="BR23" s="626"/>
      <c r="BS23" s="627" t="s">
        <v>181</v>
      </c>
      <c r="BT23" s="627"/>
      <c r="BU23" s="627"/>
      <c r="BV23" s="627"/>
      <c r="BW23" s="627"/>
      <c r="BX23" s="627"/>
      <c r="BY23" s="627"/>
      <c r="BZ23" s="627"/>
      <c r="CA23" s="627"/>
      <c r="CB23" s="631"/>
      <c r="CD23" s="605" t="s">
        <v>226</v>
      </c>
      <c r="CE23" s="606"/>
      <c r="CF23" s="606"/>
      <c r="CG23" s="606"/>
      <c r="CH23" s="606"/>
      <c r="CI23" s="606"/>
      <c r="CJ23" s="606"/>
      <c r="CK23" s="606"/>
      <c r="CL23" s="606"/>
      <c r="CM23" s="606"/>
      <c r="CN23" s="606"/>
      <c r="CO23" s="606"/>
      <c r="CP23" s="606"/>
      <c r="CQ23" s="607"/>
      <c r="CR23" s="605" t="s">
        <v>288</v>
      </c>
      <c r="CS23" s="606"/>
      <c r="CT23" s="606"/>
      <c r="CU23" s="606"/>
      <c r="CV23" s="606"/>
      <c r="CW23" s="606"/>
      <c r="CX23" s="606"/>
      <c r="CY23" s="607"/>
      <c r="CZ23" s="605" t="s">
        <v>289</v>
      </c>
      <c r="DA23" s="606"/>
      <c r="DB23" s="606"/>
      <c r="DC23" s="607"/>
      <c r="DD23" s="605" t="s">
        <v>290</v>
      </c>
      <c r="DE23" s="606"/>
      <c r="DF23" s="606"/>
      <c r="DG23" s="606"/>
      <c r="DH23" s="606"/>
      <c r="DI23" s="606"/>
      <c r="DJ23" s="606"/>
      <c r="DK23" s="607"/>
      <c r="DL23" s="650" t="s">
        <v>291</v>
      </c>
      <c r="DM23" s="651"/>
      <c r="DN23" s="651"/>
      <c r="DO23" s="651"/>
      <c r="DP23" s="651"/>
      <c r="DQ23" s="651"/>
      <c r="DR23" s="651"/>
      <c r="DS23" s="651"/>
      <c r="DT23" s="651"/>
      <c r="DU23" s="651"/>
      <c r="DV23" s="652"/>
      <c r="DW23" s="605" t="s">
        <v>292</v>
      </c>
      <c r="DX23" s="606"/>
      <c r="DY23" s="606"/>
      <c r="DZ23" s="606"/>
      <c r="EA23" s="606"/>
      <c r="EB23" s="606"/>
      <c r="EC23" s="607"/>
    </row>
    <row r="24" spans="2:133" ht="11.25" customHeight="1" x14ac:dyDescent="0.15">
      <c r="B24" s="620" t="s">
        <v>293</v>
      </c>
      <c r="C24" s="621"/>
      <c r="D24" s="621"/>
      <c r="E24" s="621"/>
      <c r="F24" s="621"/>
      <c r="G24" s="621"/>
      <c r="H24" s="621"/>
      <c r="I24" s="621"/>
      <c r="J24" s="621"/>
      <c r="K24" s="621"/>
      <c r="L24" s="621"/>
      <c r="M24" s="621"/>
      <c r="N24" s="621"/>
      <c r="O24" s="621"/>
      <c r="P24" s="621"/>
      <c r="Q24" s="622"/>
      <c r="R24" s="623">
        <v>4014</v>
      </c>
      <c r="S24" s="624"/>
      <c r="T24" s="624"/>
      <c r="U24" s="624"/>
      <c r="V24" s="624"/>
      <c r="W24" s="624"/>
      <c r="X24" s="624"/>
      <c r="Y24" s="625"/>
      <c r="Z24" s="626">
        <v>0</v>
      </c>
      <c r="AA24" s="626"/>
      <c r="AB24" s="626"/>
      <c r="AC24" s="626"/>
      <c r="AD24" s="627" t="s">
        <v>139</v>
      </c>
      <c r="AE24" s="627"/>
      <c r="AF24" s="627"/>
      <c r="AG24" s="627"/>
      <c r="AH24" s="627"/>
      <c r="AI24" s="627"/>
      <c r="AJ24" s="627"/>
      <c r="AK24" s="627"/>
      <c r="AL24" s="628" t="s">
        <v>181</v>
      </c>
      <c r="AM24" s="629"/>
      <c r="AN24" s="629"/>
      <c r="AO24" s="630"/>
      <c r="AP24" s="620" t="s">
        <v>294</v>
      </c>
      <c r="AQ24" s="639"/>
      <c r="AR24" s="639"/>
      <c r="AS24" s="639"/>
      <c r="AT24" s="639"/>
      <c r="AU24" s="639"/>
      <c r="AV24" s="639"/>
      <c r="AW24" s="639"/>
      <c r="AX24" s="639"/>
      <c r="AY24" s="639"/>
      <c r="AZ24" s="639"/>
      <c r="BA24" s="639"/>
      <c r="BB24" s="639"/>
      <c r="BC24" s="639"/>
      <c r="BD24" s="639"/>
      <c r="BE24" s="639"/>
      <c r="BF24" s="640"/>
      <c r="BG24" s="623" t="s">
        <v>238</v>
      </c>
      <c r="BH24" s="624"/>
      <c r="BI24" s="624"/>
      <c r="BJ24" s="624"/>
      <c r="BK24" s="624"/>
      <c r="BL24" s="624"/>
      <c r="BM24" s="624"/>
      <c r="BN24" s="625"/>
      <c r="BO24" s="626" t="s">
        <v>238</v>
      </c>
      <c r="BP24" s="626"/>
      <c r="BQ24" s="626"/>
      <c r="BR24" s="626"/>
      <c r="BS24" s="627" t="s">
        <v>139</v>
      </c>
      <c r="BT24" s="627"/>
      <c r="BU24" s="627"/>
      <c r="BV24" s="627"/>
      <c r="BW24" s="627"/>
      <c r="BX24" s="627"/>
      <c r="BY24" s="627"/>
      <c r="BZ24" s="627"/>
      <c r="CA24" s="627"/>
      <c r="CB24" s="631"/>
      <c r="CD24" s="609" t="s">
        <v>295</v>
      </c>
      <c r="CE24" s="610"/>
      <c r="CF24" s="610"/>
      <c r="CG24" s="610"/>
      <c r="CH24" s="610"/>
      <c r="CI24" s="610"/>
      <c r="CJ24" s="610"/>
      <c r="CK24" s="610"/>
      <c r="CL24" s="610"/>
      <c r="CM24" s="610"/>
      <c r="CN24" s="610"/>
      <c r="CO24" s="610"/>
      <c r="CP24" s="610"/>
      <c r="CQ24" s="611"/>
      <c r="CR24" s="612">
        <v>11504845</v>
      </c>
      <c r="CS24" s="613"/>
      <c r="CT24" s="613"/>
      <c r="CU24" s="613"/>
      <c r="CV24" s="613"/>
      <c r="CW24" s="613"/>
      <c r="CX24" s="613"/>
      <c r="CY24" s="614"/>
      <c r="CZ24" s="617">
        <v>44.4</v>
      </c>
      <c r="DA24" s="618"/>
      <c r="DB24" s="618"/>
      <c r="DC24" s="634"/>
      <c r="DD24" s="658">
        <v>8325110</v>
      </c>
      <c r="DE24" s="613"/>
      <c r="DF24" s="613"/>
      <c r="DG24" s="613"/>
      <c r="DH24" s="613"/>
      <c r="DI24" s="613"/>
      <c r="DJ24" s="613"/>
      <c r="DK24" s="614"/>
      <c r="DL24" s="658">
        <v>8238114</v>
      </c>
      <c r="DM24" s="613"/>
      <c r="DN24" s="613"/>
      <c r="DO24" s="613"/>
      <c r="DP24" s="613"/>
      <c r="DQ24" s="613"/>
      <c r="DR24" s="613"/>
      <c r="DS24" s="613"/>
      <c r="DT24" s="613"/>
      <c r="DU24" s="613"/>
      <c r="DV24" s="614"/>
      <c r="DW24" s="617">
        <v>53.6</v>
      </c>
      <c r="DX24" s="618"/>
      <c r="DY24" s="618"/>
      <c r="DZ24" s="618"/>
      <c r="EA24" s="618"/>
      <c r="EB24" s="618"/>
      <c r="EC24" s="619"/>
    </row>
    <row r="25" spans="2:133" ht="11.25" customHeight="1" x14ac:dyDescent="0.15">
      <c r="B25" s="620" t="s">
        <v>296</v>
      </c>
      <c r="C25" s="621"/>
      <c r="D25" s="621"/>
      <c r="E25" s="621"/>
      <c r="F25" s="621"/>
      <c r="G25" s="621"/>
      <c r="H25" s="621"/>
      <c r="I25" s="621"/>
      <c r="J25" s="621"/>
      <c r="K25" s="621"/>
      <c r="L25" s="621"/>
      <c r="M25" s="621"/>
      <c r="N25" s="621"/>
      <c r="O25" s="621"/>
      <c r="P25" s="621"/>
      <c r="Q25" s="622"/>
      <c r="R25" s="623">
        <v>16596060</v>
      </c>
      <c r="S25" s="624"/>
      <c r="T25" s="624"/>
      <c r="U25" s="624"/>
      <c r="V25" s="624"/>
      <c r="W25" s="624"/>
      <c r="X25" s="624"/>
      <c r="Y25" s="625"/>
      <c r="Z25" s="626">
        <v>60.9</v>
      </c>
      <c r="AA25" s="626"/>
      <c r="AB25" s="626"/>
      <c r="AC25" s="626"/>
      <c r="AD25" s="627">
        <v>15107281</v>
      </c>
      <c r="AE25" s="627"/>
      <c r="AF25" s="627"/>
      <c r="AG25" s="627"/>
      <c r="AH25" s="627"/>
      <c r="AI25" s="627"/>
      <c r="AJ25" s="627"/>
      <c r="AK25" s="627"/>
      <c r="AL25" s="628">
        <v>99.7</v>
      </c>
      <c r="AM25" s="629"/>
      <c r="AN25" s="629"/>
      <c r="AO25" s="630"/>
      <c r="AP25" s="620" t="s">
        <v>297</v>
      </c>
      <c r="AQ25" s="639"/>
      <c r="AR25" s="639"/>
      <c r="AS25" s="639"/>
      <c r="AT25" s="639"/>
      <c r="AU25" s="639"/>
      <c r="AV25" s="639"/>
      <c r="AW25" s="639"/>
      <c r="AX25" s="639"/>
      <c r="AY25" s="639"/>
      <c r="AZ25" s="639"/>
      <c r="BA25" s="639"/>
      <c r="BB25" s="639"/>
      <c r="BC25" s="639"/>
      <c r="BD25" s="639"/>
      <c r="BE25" s="639"/>
      <c r="BF25" s="640"/>
      <c r="BG25" s="623" t="s">
        <v>181</v>
      </c>
      <c r="BH25" s="624"/>
      <c r="BI25" s="624"/>
      <c r="BJ25" s="624"/>
      <c r="BK25" s="624"/>
      <c r="BL25" s="624"/>
      <c r="BM25" s="624"/>
      <c r="BN25" s="625"/>
      <c r="BO25" s="626" t="s">
        <v>139</v>
      </c>
      <c r="BP25" s="626"/>
      <c r="BQ25" s="626"/>
      <c r="BR25" s="626"/>
      <c r="BS25" s="627" t="s">
        <v>139</v>
      </c>
      <c r="BT25" s="627"/>
      <c r="BU25" s="627"/>
      <c r="BV25" s="627"/>
      <c r="BW25" s="627"/>
      <c r="BX25" s="627"/>
      <c r="BY25" s="627"/>
      <c r="BZ25" s="627"/>
      <c r="CA25" s="627"/>
      <c r="CB25" s="631"/>
      <c r="CD25" s="620" t="s">
        <v>298</v>
      </c>
      <c r="CE25" s="621"/>
      <c r="CF25" s="621"/>
      <c r="CG25" s="621"/>
      <c r="CH25" s="621"/>
      <c r="CI25" s="621"/>
      <c r="CJ25" s="621"/>
      <c r="CK25" s="621"/>
      <c r="CL25" s="621"/>
      <c r="CM25" s="621"/>
      <c r="CN25" s="621"/>
      <c r="CO25" s="621"/>
      <c r="CP25" s="621"/>
      <c r="CQ25" s="622"/>
      <c r="CR25" s="623">
        <v>4980872</v>
      </c>
      <c r="CS25" s="655"/>
      <c r="CT25" s="655"/>
      <c r="CU25" s="655"/>
      <c r="CV25" s="655"/>
      <c r="CW25" s="655"/>
      <c r="CX25" s="655"/>
      <c r="CY25" s="656"/>
      <c r="CZ25" s="628">
        <v>19.2</v>
      </c>
      <c r="DA25" s="653"/>
      <c r="DB25" s="653"/>
      <c r="DC25" s="657"/>
      <c r="DD25" s="632">
        <v>4745724</v>
      </c>
      <c r="DE25" s="655"/>
      <c r="DF25" s="655"/>
      <c r="DG25" s="655"/>
      <c r="DH25" s="655"/>
      <c r="DI25" s="655"/>
      <c r="DJ25" s="655"/>
      <c r="DK25" s="656"/>
      <c r="DL25" s="632">
        <v>4709016</v>
      </c>
      <c r="DM25" s="655"/>
      <c r="DN25" s="655"/>
      <c r="DO25" s="655"/>
      <c r="DP25" s="655"/>
      <c r="DQ25" s="655"/>
      <c r="DR25" s="655"/>
      <c r="DS25" s="655"/>
      <c r="DT25" s="655"/>
      <c r="DU25" s="655"/>
      <c r="DV25" s="656"/>
      <c r="DW25" s="628">
        <v>30.7</v>
      </c>
      <c r="DX25" s="653"/>
      <c r="DY25" s="653"/>
      <c r="DZ25" s="653"/>
      <c r="EA25" s="653"/>
      <c r="EB25" s="653"/>
      <c r="EC25" s="654"/>
    </row>
    <row r="26" spans="2:133" ht="11.25" customHeight="1" x14ac:dyDescent="0.15">
      <c r="B26" s="620" t="s">
        <v>299</v>
      </c>
      <c r="C26" s="621"/>
      <c r="D26" s="621"/>
      <c r="E26" s="621"/>
      <c r="F26" s="621"/>
      <c r="G26" s="621"/>
      <c r="H26" s="621"/>
      <c r="I26" s="621"/>
      <c r="J26" s="621"/>
      <c r="K26" s="621"/>
      <c r="L26" s="621"/>
      <c r="M26" s="621"/>
      <c r="N26" s="621"/>
      <c r="O26" s="621"/>
      <c r="P26" s="621"/>
      <c r="Q26" s="622"/>
      <c r="R26" s="623">
        <v>4165</v>
      </c>
      <c r="S26" s="624"/>
      <c r="T26" s="624"/>
      <c r="U26" s="624"/>
      <c r="V26" s="624"/>
      <c r="W26" s="624"/>
      <c r="X26" s="624"/>
      <c r="Y26" s="625"/>
      <c r="Z26" s="626">
        <v>0</v>
      </c>
      <c r="AA26" s="626"/>
      <c r="AB26" s="626"/>
      <c r="AC26" s="626"/>
      <c r="AD26" s="627">
        <v>4165</v>
      </c>
      <c r="AE26" s="627"/>
      <c r="AF26" s="627"/>
      <c r="AG26" s="627"/>
      <c r="AH26" s="627"/>
      <c r="AI26" s="627"/>
      <c r="AJ26" s="627"/>
      <c r="AK26" s="627"/>
      <c r="AL26" s="628">
        <v>0</v>
      </c>
      <c r="AM26" s="629"/>
      <c r="AN26" s="629"/>
      <c r="AO26" s="630"/>
      <c r="AP26" s="620" t="s">
        <v>300</v>
      </c>
      <c r="AQ26" s="639"/>
      <c r="AR26" s="639"/>
      <c r="AS26" s="639"/>
      <c r="AT26" s="639"/>
      <c r="AU26" s="639"/>
      <c r="AV26" s="639"/>
      <c r="AW26" s="639"/>
      <c r="AX26" s="639"/>
      <c r="AY26" s="639"/>
      <c r="AZ26" s="639"/>
      <c r="BA26" s="639"/>
      <c r="BB26" s="639"/>
      <c r="BC26" s="639"/>
      <c r="BD26" s="639"/>
      <c r="BE26" s="639"/>
      <c r="BF26" s="640"/>
      <c r="BG26" s="623" t="s">
        <v>139</v>
      </c>
      <c r="BH26" s="624"/>
      <c r="BI26" s="624"/>
      <c r="BJ26" s="624"/>
      <c r="BK26" s="624"/>
      <c r="BL26" s="624"/>
      <c r="BM26" s="624"/>
      <c r="BN26" s="625"/>
      <c r="BO26" s="626" t="s">
        <v>238</v>
      </c>
      <c r="BP26" s="626"/>
      <c r="BQ26" s="626"/>
      <c r="BR26" s="626"/>
      <c r="BS26" s="627" t="s">
        <v>181</v>
      </c>
      <c r="BT26" s="627"/>
      <c r="BU26" s="627"/>
      <c r="BV26" s="627"/>
      <c r="BW26" s="627"/>
      <c r="BX26" s="627"/>
      <c r="BY26" s="627"/>
      <c r="BZ26" s="627"/>
      <c r="CA26" s="627"/>
      <c r="CB26" s="631"/>
      <c r="CD26" s="620" t="s">
        <v>301</v>
      </c>
      <c r="CE26" s="621"/>
      <c r="CF26" s="621"/>
      <c r="CG26" s="621"/>
      <c r="CH26" s="621"/>
      <c r="CI26" s="621"/>
      <c r="CJ26" s="621"/>
      <c r="CK26" s="621"/>
      <c r="CL26" s="621"/>
      <c r="CM26" s="621"/>
      <c r="CN26" s="621"/>
      <c r="CO26" s="621"/>
      <c r="CP26" s="621"/>
      <c r="CQ26" s="622"/>
      <c r="CR26" s="623">
        <v>3049816</v>
      </c>
      <c r="CS26" s="624"/>
      <c r="CT26" s="624"/>
      <c r="CU26" s="624"/>
      <c r="CV26" s="624"/>
      <c r="CW26" s="624"/>
      <c r="CX26" s="624"/>
      <c r="CY26" s="625"/>
      <c r="CZ26" s="628">
        <v>11.8</v>
      </c>
      <c r="DA26" s="653"/>
      <c r="DB26" s="653"/>
      <c r="DC26" s="657"/>
      <c r="DD26" s="632">
        <v>2954197</v>
      </c>
      <c r="DE26" s="624"/>
      <c r="DF26" s="624"/>
      <c r="DG26" s="624"/>
      <c r="DH26" s="624"/>
      <c r="DI26" s="624"/>
      <c r="DJ26" s="624"/>
      <c r="DK26" s="625"/>
      <c r="DL26" s="632" t="s">
        <v>238</v>
      </c>
      <c r="DM26" s="624"/>
      <c r="DN26" s="624"/>
      <c r="DO26" s="624"/>
      <c r="DP26" s="624"/>
      <c r="DQ26" s="624"/>
      <c r="DR26" s="624"/>
      <c r="DS26" s="624"/>
      <c r="DT26" s="624"/>
      <c r="DU26" s="624"/>
      <c r="DV26" s="625"/>
      <c r="DW26" s="628" t="s">
        <v>238</v>
      </c>
      <c r="DX26" s="653"/>
      <c r="DY26" s="653"/>
      <c r="DZ26" s="653"/>
      <c r="EA26" s="653"/>
      <c r="EB26" s="653"/>
      <c r="EC26" s="654"/>
    </row>
    <row r="27" spans="2:133" ht="11.25" customHeight="1" x14ac:dyDescent="0.15">
      <c r="B27" s="620" t="s">
        <v>302</v>
      </c>
      <c r="C27" s="621"/>
      <c r="D27" s="621"/>
      <c r="E27" s="621"/>
      <c r="F27" s="621"/>
      <c r="G27" s="621"/>
      <c r="H27" s="621"/>
      <c r="I27" s="621"/>
      <c r="J27" s="621"/>
      <c r="K27" s="621"/>
      <c r="L27" s="621"/>
      <c r="M27" s="621"/>
      <c r="N27" s="621"/>
      <c r="O27" s="621"/>
      <c r="P27" s="621"/>
      <c r="Q27" s="622"/>
      <c r="R27" s="623">
        <v>31595</v>
      </c>
      <c r="S27" s="624"/>
      <c r="T27" s="624"/>
      <c r="U27" s="624"/>
      <c r="V27" s="624"/>
      <c r="W27" s="624"/>
      <c r="X27" s="624"/>
      <c r="Y27" s="625"/>
      <c r="Z27" s="626">
        <v>0.1</v>
      </c>
      <c r="AA27" s="626"/>
      <c r="AB27" s="626"/>
      <c r="AC27" s="626"/>
      <c r="AD27" s="627" t="s">
        <v>139</v>
      </c>
      <c r="AE27" s="627"/>
      <c r="AF27" s="627"/>
      <c r="AG27" s="627"/>
      <c r="AH27" s="627"/>
      <c r="AI27" s="627"/>
      <c r="AJ27" s="627"/>
      <c r="AK27" s="627"/>
      <c r="AL27" s="628" t="s">
        <v>139</v>
      </c>
      <c r="AM27" s="629"/>
      <c r="AN27" s="629"/>
      <c r="AO27" s="630"/>
      <c r="AP27" s="620" t="s">
        <v>303</v>
      </c>
      <c r="AQ27" s="621"/>
      <c r="AR27" s="621"/>
      <c r="AS27" s="621"/>
      <c r="AT27" s="621"/>
      <c r="AU27" s="621"/>
      <c r="AV27" s="621"/>
      <c r="AW27" s="621"/>
      <c r="AX27" s="621"/>
      <c r="AY27" s="621"/>
      <c r="AZ27" s="621"/>
      <c r="BA27" s="621"/>
      <c r="BB27" s="621"/>
      <c r="BC27" s="621"/>
      <c r="BD27" s="621"/>
      <c r="BE27" s="621"/>
      <c r="BF27" s="622"/>
      <c r="BG27" s="623">
        <v>5307895</v>
      </c>
      <c r="BH27" s="624"/>
      <c r="BI27" s="624"/>
      <c r="BJ27" s="624"/>
      <c r="BK27" s="624"/>
      <c r="BL27" s="624"/>
      <c r="BM27" s="624"/>
      <c r="BN27" s="625"/>
      <c r="BO27" s="626">
        <v>100</v>
      </c>
      <c r="BP27" s="626"/>
      <c r="BQ27" s="626"/>
      <c r="BR27" s="626"/>
      <c r="BS27" s="627">
        <v>29433</v>
      </c>
      <c r="BT27" s="627"/>
      <c r="BU27" s="627"/>
      <c r="BV27" s="627"/>
      <c r="BW27" s="627"/>
      <c r="BX27" s="627"/>
      <c r="BY27" s="627"/>
      <c r="BZ27" s="627"/>
      <c r="CA27" s="627"/>
      <c r="CB27" s="631"/>
      <c r="CD27" s="620" t="s">
        <v>304</v>
      </c>
      <c r="CE27" s="621"/>
      <c r="CF27" s="621"/>
      <c r="CG27" s="621"/>
      <c r="CH27" s="621"/>
      <c r="CI27" s="621"/>
      <c r="CJ27" s="621"/>
      <c r="CK27" s="621"/>
      <c r="CL27" s="621"/>
      <c r="CM27" s="621"/>
      <c r="CN27" s="621"/>
      <c r="CO27" s="621"/>
      <c r="CP27" s="621"/>
      <c r="CQ27" s="622"/>
      <c r="CR27" s="623">
        <v>4126052</v>
      </c>
      <c r="CS27" s="655"/>
      <c r="CT27" s="655"/>
      <c r="CU27" s="655"/>
      <c r="CV27" s="655"/>
      <c r="CW27" s="655"/>
      <c r="CX27" s="655"/>
      <c r="CY27" s="656"/>
      <c r="CZ27" s="628">
        <v>15.9</v>
      </c>
      <c r="DA27" s="653"/>
      <c r="DB27" s="653"/>
      <c r="DC27" s="657"/>
      <c r="DD27" s="632">
        <v>1255719</v>
      </c>
      <c r="DE27" s="655"/>
      <c r="DF27" s="655"/>
      <c r="DG27" s="655"/>
      <c r="DH27" s="655"/>
      <c r="DI27" s="655"/>
      <c r="DJ27" s="655"/>
      <c r="DK27" s="656"/>
      <c r="DL27" s="632">
        <v>1205431</v>
      </c>
      <c r="DM27" s="655"/>
      <c r="DN27" s="655"/>
      <c r="DO27" s="655"/>
      <c r="DP27" s="655"/>
      <c r="DQ27" s="655"/>
      <c r="DR27" s="655"/>
      <c r="DS27" s="655"/>
      <c r="DT27" s="655"/>
      <c r="DU27" s="655"/>
      <c r="DV27" s="656"/>
      <c r="DW27" s="628">
        <v>7.9</v>
      </c>
      <c r="DX27" s="653"/>
      <c r="DY27" s="653"/>
      <c r="DZ27" s="653"/>
      <c r="EA27" s="653"/>
      <c r="EB27" s="653"/>
      <c r="EC27" s="654"/>
    </row>
    <row r="28" spans="2:133" ht="11.25" customHeight="1" x14ac:dyDescent="0.15">
      <c r="B28" s="620" t="s">
        <v>305</v>
      </c>
      <c r="C28" s="621"/>
      <c r="D28" s="621"/>
      <c r="E28" s="621"/>
      <c r="F28" s="621"/>
      <c r="G28" s="621"/>
      <c r="H28" s="621"/>
      <c r="I28" s="621"/>
      <c r="J28" s="621"/>
      <c r="K28" s="621"/>
      <c r="L28" s="621"/>
      <c r="M28" s="621"/>
      <c r="N28" s="621"/>
      <c r="O28" s="621"/>
      <c r="P28" s="621"/>
      <c r="Q28" s="622"/>
      <c r="R28" s="623">
        <v>243001</v>
      </c>
      <c r="S28" s="624"/>
      <c r="T28" s="624"/>
      <c r="U28" s="624"/>
      <c r="V28" s="624"/>
      <c r="W28" s="624"/>
      <c r="X28" s="624"/>
      <c r="Y28" s="625"/>
      <c r="Z28" s="626">
        <v>0.9</v>
      </c>
      <c r="AA28" s="626"/>
      <c r="AB28" s="626"/>
      <c r="AC28" s="626"/>
      <c r="AD28" s="627">
        <v>17924</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306</v>
      </c>
      <c r="CE28" s="621"/>
      <c r="CF28" s="621"/>
      <c r="CG28" s="621"/>
      <c r="CH28" s="621"/>
      <c r="CI28" s="621"/>
      <c r="CJ28" s="621"/>
      <c r="CK28" s="621"/>
      <c r="CL28" s="621"/>
      <c r="CM28" s="621"/>
      <c r="CN28" s="621"/>
      <c r="CO28" s="621"/>
      <c r="CP28" s="621"/>
      <c r="CQ28" s="622"/>
      <c r="CR28" s="623">
        <v>2397921</v>
      </c>
      <c r="CS28" s="624"/>
      <c r="CT28" s="624"/>
      <c r="CU28" s="624"/>
      <c r="CV28" s="624"/>
      <c r="CW28" s="624"/>
      <c r="CX28" s="624"/>
      <c r="CY28" s="625"/>
      <c r="CZ28" s="628">
        <v>9.3000000000000007</v>
      </c>
      <c r="DA28" s="653"/>
      <c r="DB28" s="653"/>
      <c r="DC28" s="657"/>
      <c r="DD28" s="632">
        <v>2323667</v>
      </c>
      <c r="DE28" s="624"/>
      <c r="DF28" s="624"/>
      <c r="DG28" s="624"/>
      <c r="DH28" s="624"/>
      <c r="DI28" s="624"/>
      <c r="DJ28" s="624"/>
      <c r="DK28" s="625"/>
      <c r="DL28" s="632">
        <v>2323667</v>
      </c>
      <c r="DM28" s="624"/>
      <c r="DN28" s="624"/>
      <c r="DO28" s="624"/>
      <c r="DP28" s="624"/>
      <c r="DQ28" s="624"/>
      <c r="DR28" s="624"/>
      <c r="DS28" s="624"/>
      <c r="DT28" s="624"/>
      <c r="DU28" s="624"/>
      <c r="DV28" s="625"/>
      <c r="DW28" s="628">
        <v>15.1</v>
      </c>
      <c r="DX28" s="653"/>
      <c r="DY28" s="653"/>
      <c r="DZ28" s="653"/>
      <c r="EA28" s="653"/>
      <c r="EB28" s="653"/>
      <c r="EC28" s="654"/>
    </row>
    <row r="29" spans="2:133" ht="11.25" customHeight="1" x14ac:dyDescent="0.15">
      <c r="B29" s="620" t="s">
        <v>307</v>
      </c>
      <c r="C29" s="621"/>
      <c r="D29" s="621"/>
      <c r="E29" s="621"/>
      <c r="F29" s="621"/>
      <c r="G29" s="621"/>
      <c r="H29" s="621"/>
      <c r="I29" s="621"/>
      <c r="J29" s="621"/>
      <c r="K29" s="621"/>
      <c r="L29" s="621"/>
      <c r="M29" s="621"/>
      <c r="N29" s="621"/>
      <c r="O29" s="621"/>
      <c r="P29" s="621"/>
      <c r="Q29" s="622"/>
      <c r="R29" s="623">
        <v>190200</v>
      </c>
      <c r="S29" s="624"/>
      <c r="T29" s="624"/>
      <c r="U29" s="624"/>
      <c r="V29" s="624"/>
      <c r="W29" s="624"/>
      <c r="X29" s="624"/>
      <c r="Y29" s="625"/>
      <c r="Z29" s="626">
        <v>0.7</v>
      </c>
      <c r="AA29" s="626"/>
      <c r="AB29" s="626"/>
      <c r="AC29" s="626"/>
      <c r="AD29" s="627" t="s">
        <v>238</v>
      </c>
      <c r="AE29" s="627"/>
      <c r="AF29" s="627"/>
      <c r="AG29" s="627"/>
      <c r="AH29" s="627"/>
      <c r="AI29" s="627"/>
      <c r="AJ29" s="627"/>
      <c r="AK29" s="627"/>
      <c r="AL29" s="628" t="s">
        <v>139</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308</v>
      </c>
      <c r="CE29" s="660"/>
      <c r="CF29" s="620" t="s">
        <v>309</v>
      </c>
      <c r="CG29" s="621"/>
      <c r="CH29" s="621"/>
      <c r="CI29" s="621"/>
      <c r="CJ29" s="621"/>
      <c r="CK29" s="621"/>
      <c r="CL29" s="621"/>
      <c r="CM29" s="621"/>
      <c r="CN29" s="621"/>
      <c r="CO29" s="621"/>
      <c r="CP29" s="621"/>
      <c r="CQ29" s="622"/>
      <c r="CR29" s="623">
        <v>2397921</v>
      </c>
      <c r="CS29" s="655"/>
      <c r="CT29" s="655"/>
      <c r="CU29" s="655"/>
      <c r="CV29" s="655"/>
      <c r="CW29" s="655"/>
      <c r="CX29" s="655"/>
      <c r="CY29" s="656"/>
      <c r="CZ29" s="628">
        <v>9.3000000000000007</v>
      </c>
      <c r="DA29" s="653"/>
      <c r="DB29" s="653"/>
      <c r="DC29" s="657"/>
      <c r="DD29" s="632">
        <v>2323667</v>
      </c>
      <c r="DE29" s="655"/>
      <c r="DF29" s="655"/>
      <c r="DG29" s="655"/>
      <c r="DH29" s="655"/>
      <c r="DI29" s="655"/>
      <c r="DJ29" s="655"/>
      <c r="DK29" s="656"/>
      <c r="DL29" s="632">
        <v>2323667</v>
      </c>
      <c r="DM29" s="655"/>
      <c r="DN29" s="655"/>
      <c r="DO29" s="655"/>
      <c r="DP29" s="655"/>
      <c r="DQ29" s="655"/>
      <c r="DR29" s="655"/>
      <c r="DS29" s="655"/>
      <c r="DT29" s="655"/>
      <c r="DU29" s="655"/>
      <c r="DV29" s="656"/>
      <c r="DW29" s="628">
        <v>15.1</v>
      </c>
      <c r="DX29" s="653"/>
      <c r="DY29" s="653"/>
      <c r="DZ29" s="653"/>
      <c r="EA29" s="653"/>
      <c r="EB29" s="653"/>
      <c r="EC29" s="654"/>
    </row>
    <row r="30" spans="2:133" ht="11.25" customHeight="1" x14ac:dyDescent="0.15">
      <c r="B30" s="620" t="s">
        <v>310</v>
      </c>
      <c r="C30" s="621"/>
      <c r="D30" s="621"/>
      <c r="E30" s="621"/>
      <c r="F30" s="621"/>
      <c r="G30" s="621"/>
      <c r="H30" s="621"/>
      <c r="I30" s="621"/>
      <c r="J30" s="621"/>
      <c r="K30" s="621"/>
      <c r="L30" s="621"/>
      <c r="M30" s="621"/>
      <c r="N30" s="621"/>
      <c r="O30" s="621"/>
      <c r="P30" s="621"/>
      <c r="Q30" s="622"/>
      <c r="R30" s="623">
        <v>4325134</v>
      </c>
      <c r="S30" s="624"/>
      <c r="T30" s="624"/>
      <c r="U30" s="624"/>
      <c r="V30" s="624"/>
      <c r="W30" s="624"/>
      <c r="X30" s="624"/>
      <c r="Y30" s="625"/>
      <c r="Z30" s="626">
        <v>15.9</v>
      </c>
      <c r="AA30" s="626"/>
      <c r="AB30" s="626"/>
      <c r="AC30" s="626"/>
      <c r="AD30" s="627" t="s">
        <v>139</v>
      </c>
      <c r="AE30" s="627"/>
      <c r="AF30" s="627"/>
      <c r="AG30" s="627"/>
      <c r="AH30" s="627"/>
      <c r="AI30" s="627"/>
      <c r="AJ30" s="627"/>
      <c r="AK30" s="627"/>
      <c r="AL30" s="628" t="s">
        <v>238</v>
      </c>
      <c r="AM30" s="629"/>
      <c r="AN30" s="629"/>
      <c r="AO30" s="630"/>
      <c r="AP30" s="605" t="s">
        <v>226</v>
      </c>
      <c r="AQ30" s="606"/>
      <c r="AR30" s="606"/>
      <c r="AS30" s="606"/>
      <c r="AT30" s="606"/>
      <c r="AU30" s="606"/>
      <c r="AV30" s="606"/>
      <c r="AW30" s="606"/>
      <c r="AX30" s="606"/>
      <c r="AY30" s="606"/>
      <c r="AZ30" s="606"/>
      <c r="BA30" s="606"/>
      <c r="BB30" s="606"/>
      <c r="BC30" s="606"/>
      <c r="BD30" s="606"/>
      <c r="BE30" s="606"/>
      <c r="BF30" s="607"/>
      <c r="BG30" s="605" t="s">
        <v>311</v>
      </c>
      <c r="BH30" s="665"/>
      <c r="BI30" s="665"/>
      <c r="BJ30" s="665"/>
      <c r="BK30" s="665"/>
      <c r="BL30" s="665"/>
      <c r="BM30" s="665"/>
      <c r="BN30" s="665"/>
      <c r="BO30" s="665"/>
      <c r="BP30" s="665"/>
      <c r="BQ30" s="666"/>
      <c r="BR30" s="605" t="s">
        <v>312</v>
      </c>
      <c r="BS30" s="665"/>
      <c r="BT30" s="665"/>
      <c r="BU30" s="665"/>
      <c r="BV30" s="665"/>
      <c r="BW30" s="665"/>
      <c r="BX30" s="665"/>
      <c r="BY30" s="665"/>
      <c r="BZ30" s="665"/>
      <c r="CA30" s="665"/>
      <c r="CB30" s="666"/>
      <c r="CD30" s="661"/>
      <c r="CE30" s="662"/>
      <c r="CF30" s="620" t="s">
        <v>313</v>
      </c>
      <c r="CG30" s="621"/>
      <c r="CH30" s="621"/>
      <c r="CI30" s="621"/>
      <c r="CJ30" s="621"/>
      <c r="CK30" s="621"/>
      <c r="CL30" s="621"/>
      <c r="CM30" s="621"/>
      <c r="CN30" s="621"/>
      <c r="CO30" s="621"/>
      <c r="CP30" s="621"/>
      <c r="CQ30" s="622"/>
      <c r="CR30" s="623">
        <v>2345671</v>
      </c>
      <c r="CS30" s="624"/>
      <c r="CT30" s="624"/>
      <c r="CU30" s="624"/>
      <c r="CV30" s="624"/>
      <c r="CW30" s="624"/>
      <c r="CX30" s="624"/>
      <c r="CY30" s="625"/>
      <c r="CZ30" s="628">
        <v>9</v>
      </c>
      <c r="DA30" s="653"/>
      <c r="DB30" s="653"/>
      <c r="DC30" s="657"/>
      <c r="DD30" s="632">
        <v>2274884</v>
      </c>
      <c r="DE30" s="624"/>
      <c r="DF30" s="624"/>
      <c r="DG30" s="624"/>
      <c r="DH30" s="624"/>
      <c r="DI30" s="624"/>
      <c r="DJ30" s="624"/>
      <c r="DK30" s="625"/>
      <c r="DL30" s="632">
        <v>2274884</v>
      </c>
      <c r="DM30" s="624"/>
      <c r="DN30" s="624"/>
      <c r="DO30" s="624"/>
      <c r="DP30" s="624"/>
      <c r="DQ30" s="624"/>
      <c r="DR30" s="624"/>
      <c r="DS30" s="624"/>
      <c r="DT30" s="624"/>
      <c r="DU30" s="624"/>
      <c r="DV30" s="625"/>
      <c r="DW30" s="628">
        <v>14.8</v>
      </c>
      <c r="DX30" s="653"/>
      <c r="DY30" s="653"/>
      <c r="DZ30" s="653"/>
      <c r="EA30" s="653"/>
      <c r="EB30" s="653"/>
      <c r="EC30" s="654"/>
    </row>
    <row r="31" spans="2:133" ht="11.25" customHeight="1" x14ac:dyDescent="0.15">
      <c r="B31" s="636" t="s">
        <v>314</v>
      </c>
      <c r="C31" s="637"/>
      <c r="D31" s="637"/>
      <c r="E31" s="637"/>
      <c r="F31" s="637"/>
      <c r="G31" s="637"/>
      <c r="H31" s="637"/>
      <c r="I31" s="637"/>
      <c r="J31" s="637"/>
      <c r="K31" s="637"/>
      <c r="L31" s="637"/>
      <c r="M31" s="637"/>
      <c r="N31" s="637"/>
      <c r="O31" s="637"/>
      <c r="P31" s="637"/>
      <c r="Q31" s="638"/>
      <c r="R31" s="623" t="s">
        <v>181</v>
      </c>
      <c r="S31" s="624"/>
      <c r="T31" s="624"/>
      <c r="U31" s="624"/>
      <c r="V31" s="624"/>
      <c r="W31" s="624"/>
      <c r="X31" s="624"/>
      <c r="Y31" s="625"/>
      <c r="Z31" s="626" t="s">
        <v>181</v>
      </c>
      <c r="AA31" s="626"/>
      <c r="AB31" s="626"/>
      <c r="AC31" s="626"/>
      <c r="AD31" s="627" t="s">
        <v>181</v>
      </c>
      <c r="AE31" s="627"/>
      <c r="AF31" s="627"/>
      <c r="AG31" s="627"/>
      <c r="AH31" s="627"/>
      <c r="AI31" s="627"/>
      <c r="AJ31" s="627"/>
      <c r="AK31" s="627"/>
      <c r="AL31" s="628" t="s">
        <v>238</v>
      </c>
      <c r="AM31" s="629"/>
      <c r="AN31" s="629"/>
      <c r="AO31" s="630"/>
      <c r="AP31" s="669" t="s">
        <v>315</v>
      </c>
      <c r="AQ31" s="670"/>
      <c r="AR31" s="670"/>
      <c r="AS31" s="670"/>
      <c r="AT31" s="675" t="s">
        <v>316</v>
      </c>
      <c r="AU31" s="218"/>
      <c r="AV31" s="218"/>
      <c r="AW31" s="218"/>
      <c r="AX31" s="609" t="s">
        <v>190</v>
      </c>
      <c r="AY31" s="610"/>
      <c r="AZ31" s="610"/>
      <c r="BA31" s="610"/>
      <c r="BB31" s="610"/>
      <c r="BC31" s="610"/>
      <c r="BD31" s="610"/>
      <c r="BE31" s="610"/>
      <c r="BF31" s="611"/>
      <c r="BG31" s="679">
        <v>99.5</v>
      </c>
      <c r="BH31" s="667"/>
      <c r="BI31" s="667"/>
      <c r="BJ31" s="667"/>
      <c r="BK31" s="667"/>
      <c r="BL31" s="667"/>
      <c r="BM31" s="618">
        <v>98.1</v>
      </c>
      <c r="BN31" s="667"/>
      <c r="BO31" s="667"/>
      <c r="BP31" s="667"/>
      <c r="BQ31" s="668"/>
      <c r="BR31" s="679">
        <v>99.4</v>
      </c>
      <c r="BS31" s="667"/>
      <c r="BT31" s="667"/>
      <c r="BU31" s="667"/>
      <c r="BV31" s="667"/>
      <c r="BW31" s="667"/>
      <c r="BX31" s="618">
        <v>97.5</v>
      </c>
      <c r="BY31" s="667"/>
      <c r="BZ31" s="667"/>
      <c r="CA31" s="667"/>
      <c r="CB31" s="668"/>
      <c r="CD31" s="661"/>
      <c r="CE31" s="662"/>
      <c r="CF31" s="620" t="s">
        <v>317</v>
      </c>
      <c r="CG31" s="621"/>
      <c r="CH31" s="621"/>
      <c r="CI31" s="621"/>
      <c r="CJ31" s="621"/>
      <c r="CK31" s="621"/>
      <c r="CL31" s="621"/>
      <c r="CM31" s="621"/>
      <c r="CN31" s="621"/>
      <c r="CO31" s="621"/>
      <c r="CP31" s="621"/>
      <c r="CQ31" s="622"/>
      <c r="CR31" s="623">
        <v>52250</v>
      </c>
      <c r="CS31" s="655"/>
      <c r="CT31" s="655"/>
      <c r="CU31" s="655"/>
      <c r="CV31" s="655"/>
      <c r="CW31" s="655"/>
      <c r="CX31" s="655"/>
      <c r="CY31" s="656"/>
      <c r="CZ31" s="628">
        <v>0.2</v>
      </c>
      <c r="DA31" s="653"/>
      <c r="DB31" s="653"/>
      <c r="DC31" s="657"/>
      <c r="DD31" s="632">
        <v>48783</v>
      </c>
      <c r="DE31" s="655"/>
      <c r="DF31" s="655"/>
      <c r="DG31" s="655"/>
      <c r="DH31" s="655"/>
      <c r="DI31" s="655"/>
      <c r="DJ31" s="655"/>
      <c r="DK31" s="656"/>
      <c r="DL31" s="632">
        <v>48783</v>
      </c>
      <c r="DM31" s="655"/>
      <c r="DN31" s="655"/>
      <c r="DO31" s="655"/>
      <c r="DP31" s="655"/>
      <c r="DQ31" s="655"/>
      <c r="DR31" s="655"/>
      <c r="DS31" s="655"/>
      <c r="DT31" s="655"/>
      <c r="DU31" s="655"/>
      <c r="DV31" s="656"/>
      <c r="DW31" s="628">
        <v>0.3</v>
      </c>
      <c r="DX31" s="653"/>
      <c r="DY31" s="653"/>
      <c r="DZ31" s="653"/>
      <c r="EA31" s="653"/>
      <c r="EB31" s="653"/>
      <c r="EC31" s="654"/>
    </row>
    <row r="32" spans="2:133" ht="11.25" customHeight="1" x14ac:dyDescent="0.15">
      <c r="B32" s="620" t="s">
        <v>318</v>
      </c>
      <c r="C32" s="621"/>
      <c r="D32" s="621"/>
      <c r="E32" s="621"/>
      <c r="F32" s="621"/>
      <c r="G32" s="621"/>
      <c r="H32" s="621"/>
      <c r="I32" s="621"/>
      <c r="J32" s="621"/>
      <c r="K32" s="621"/>
      <c r="L32" s="621"/>
      <c r="M32" s="621"/>
      <c r="N32" s="621"/>
      <c r="O32" s="621"/>
      <c r="P32" s="621"/>
      <c r="Q32" s="622"/>
      <c r="R32" s="623">
        <v>1491438</v>
      </c>
      <c r="S32" s="624"/>
      <c r="T32" s="624"/>
      <c r="U32" s="624"/>
      <c r="V32" s="624"/>
      <c r="W32" s="624"/>
      <c r="X32" s="624"/>
      <c r="Y32" s="625"/>
      <c r="Z32" s="626">
        <v>5.5</v>
      </c>
      <c r="AA32" s="626"/>
      <c r="AB32" s="626"/>
      <c r="AC32" s="626"/>
      <c r="AD32" s="627" t="s">
        <v>139</v>
      </c>
      <c r="AE32" s="627"/>
      <c r="AF32" s="627"/>
      <c r="AG32" s="627"/>
      <c r="AH32" s="627"/>
      <c r="AI32" s="627"/>
      <c r="AJ32" s="627"/>
      <c r="AK32" s="627"/>
      <c r="AL32" s="628" t="s">
        <v>181</v>
      </c>
      <c r="AM32" s="629"/>
      <c r="AN32" s="629"/>
      <c r="AO32" s="630"/>
      <c r="AP32" s="671"/>
      <c r="AQ32" s="672"/>
      <c r="AR32" s="672"/>
      <c r="AS32" s="672"/>
      <c r="AT32" s="676"/>
      <c r="AU32" s="214" t="s">
        <v>319</v>
      </c>
      <c r="AX32" s="620" t="s">
        <v>320</v>
      </c>
      <c r="AY32" s="621"/>
      <c r="AZ32" s="621"/>
      <c r="BA32" s="621"/>
      <c r="BB32" s="621"/>
      <c r="BC32" s="621"/>
      <c r="BD32" s="621"/>
      <c r="BE32" s="621"/>
      <c r="BF32" s="622"/>
      <c r="BG32" s="680">
        <v>99.6</v>
      </c>
      <c r="BH32" s="655"/>
      <c r="BI32" s="655"/>
      <c r="BJ32" s="655"/>
      <c r="BK32" s="655"/>
      <c r="BL32" s="655"/>
      <c r="BM32" s="629">
        <v>98.8</v>
      </c>
      <c r="BN32" s="655"/>
      <c r="BO32" s="655"/>
      <c r="BP32" s="655"/>
      <c r="BQ32" s="678"/>
      <c r="BR32" s="680">
        <v>99.6</v>
      </c>
      <c r="BS32" s="655"/>
      <c r="BT32" s="655"/>
      <c r="BU32" s="655"/>
      <c r="BV32" s="655"/>
      <c r="BW32" s="655"/>
      <c r="BX32" s="629">
        <v>98.7</v>
      </c>
      <c r="BY32" s="655"/>
      <c r="BZ32" s="655"/>
      <c r="CA32" s="655"/>
      <c r="CB32" s="678"/>
      <c r="CD32" s="663"/>
      <c r="CE32" s="664"/>
      <c r="CF32" s="620" t="s">
        <v>321</v>
      </c>
      <c r="CG32" s="621"/>
      <c r="CH32" s="621"/>
      <c r="CI32" s="621"/>
      <c r="CJ32" s="621"/>
      <c r="CK32" s="621"/>
      <c r="CL32" s="621"/>
      <c r="CM32" s="621"/>
      <c r="CN32" s="621"/>
      <c r="CO32" s="621"/>
      <c r="CP32" s="621"/>
      <c r="CQ32" s="622"/>
      <c r="CR32" s="623" t="s">
        <v>139</v>
      </c>
      <c r="CS32" s="624"/>
      <c r="CT32" s="624"/>
      <c r="CU32" s="624"/>
      <c r="CV32" s="624"/>
      <c r="CW32" s="624"/>
      <c r="CX32" s="624"/>
      <c r="CY32" s="625"/>
      <c r="CZ32" s="628" t="s">
        <v>181</v>
      </c>
      <c r="DA32" s="653"/>
      <c r="DB32" s="653"/>
      <c r="DC32" s="657"/>
      <c r="DD32" s="632" t="s">
        <v>181</v>
      </c>
      <c r="DE32" s="624"/>
      <c r="DF32" s="624"/>
      <c r="DG32" s="624"/>
      <c r="DH32" s="624"/>
      <c r="DI32" s="624"/>
      <c r="DJ32" s="624"/>
      <c r="DK32" s="625"/>
      <c r="DL32" s="632" t="s">
        <v>238</v>
      </c>
      <c r="DM32" s="624"/>
      <c r="DN32" s="624"/>
      <c r="DO32" s="624"/>
      <c r="DP32" s="624"/>
      <c r="DQ32" s="624"/>
      <c r="DR32" s="624"/>
      <c r="DS32" s="624"/>
      <c r="DT32" s="624"/>
      <c r="DU32" s="624"/>
      <c r="DV32" s="625"/>
      <c r="DW32" s="628" t="s">
        <v>181</v>
      </c>
      <c r="DX32" s="653"/>
      <c r="DY32" s="653"/>
      <c r="DZ32" s="653"/>
      <c r="EA32" s="653"/>
      <c r="EB32" s="653"/>
      <c r="EC32" s="654"/>
    </row>
    <row r="33" spans="2:133" ht="11.25" customHeight="1" x14ac:dyDescent="0.15">
      <c r="B33" s="620" t="s">
        <v>322</v>
      </c>
      <c r="C33" s="621"/>
      <c r="D33" s="621"/>
      <c r="E33" s="621"/>
      <c r="F33" s="621"/>
      <c r="G33" s="621"/>
      <c r="H33" s="621"/>
      <c r="I33" s="621"/>
      <c r="J33" s="621"/>
      <c r="K33" s="621"/>
      <c r="L33" s="621"/>
      <c r="M33" s="621"/>
      <c r="N33" s="621"/>
      <c r="O33" s="621"/>
      <c r="P33" s="621"/>
      <c r="Q33" s="622"/>
      <c r="R33" s="623">
        <v>114065</v>
      </c>
      <c r="S33" s="624"/>
      <c r="T33" s="624"/>
      <c r="U33" s="624"/>
      <c r="V33" s="624"/>
      <c r="W33" s="624"/>
      <c r="X33" s="624"/>
      <c r="Y33" s="625"/>
      <c r="Z33" s="626">
        <v>0.4</v>
      </c>
      <c r="AA33" s="626"/>
      <c r="AB33" s="626"/>
      <c r="AC33" s="626"/>
      <c r="AD33" s="627">
        <v>28357</v>
      </c>
      <c r="AE33" s="627"/>
      <c r="AF33" s="627"/>
      <c r="AG33" s="627"/>
      <c r="AH33" s="627"/>
      <c r="AI33" s="627"/>
      <c r="AJ33" s="627"/>
      <c r="AK33" s="627"/>
      <c r="AL33" s="628">
        <v>0.2</v>
      </c>
      <c r="AM33" s="629"/>
      <c r="AN33" s="629"/>
      <c r="AO33" s="630"/>
      <c r="AP33" s="673"/>
      <c r="AQ33" s="674"/>
      <c r="AR33" s="674"/>
      <c r="AS33" s="674"/>
      <c r="AT33" s="677"/>
      <c r="AU33" s="219"/>
      <c r="AV33" s="219"/>
      <c r="AW33" s="219"/>
      <c r="AX33" s="644" t="s">
        <v>323</v>
      </c>
      <c r="AY33" s="645"/>
      <c r="AZ33" s="645"/>
      <c r="BA33" s="645"/>
      <c r="BB33" s="645"/>
      <c r="BC33" s="645"/>
      <c r="BD33" s="645"/>
      <c r="BE33" s="645"/>
      <c r="BF33" s="646"/>
      <c r="BG33" s="681">
        <v>99.3</v>
      </c>
      <c r="BH33" s="682"/>
      <c r="BI33" s="682"/>
      <c r="BJ33" s="682"/>
      <c r="BK33" s="682"/>
      <c r="BL33" s="682"/>
      <c r="BM33" s="683">
        <v>97.2</v>
      </c>
      <c r="BN33" s="682"/>
      <c r="BO33" s="682"/>
      <c r="BP33" s="682"/>
      <c r="BQ33" s="684"/>
      <c r="BR33" s="681">
        <v>99.2</v>
      </c>
      <c r="BS33" s="682"/>
      <c r="BT33" s="682"/>
      <c r="BU33" s="682"/>
      <c r="BV33" s="682"/>
      <c r="BW33" s="682"/>
      <c r="BX33" s="683">
        <v>96.1</v>
      </c>
      <c r="BY33" s="682"/>
      <c r="BZ33" s="682"/>
      <c r="CA33" s="682"/>
      <c r="CB33" s="684"/>
      <c r="CD33" s="620" t="s">
        <v>324</v>
      </c>
      <c r="CE33" s="621"/>
      <c r="CF33" s="621"/>
      <c r="CG33" s="621"/>
      <c r="CH33" s="621"/>
      <c r="CI33" s="621"/>
      <c r="CJ33" s="621"/>
      <c r="CK33" s="621"/>
      <c r="CL33" s="621"/>
      <c r="CM33" s="621"/>
      <c r="CN33" s="621"/>
      <c r="CO33" s="621"/>
      <c r="CP33" s="621"/>
      <c r="CQ33" s="622"/>
      <c r="CR33" s="623">
        <v>11473462</v>
      </c>
      <c r="CS33" s="655"/>
      <c r="CT33" s="655"/>
      <c r="CU33" s="655"/>
      <c r="CV33" s="655"/>
      <c r="CW33" s="655"/>
      <c r="CX33" s="655"/>
      <c r="CY33" s="656"/>
      <c r="CZ33" s="628">
        <v>44.3</v>
      </c>
      <c r="DA33" s="653"/>
      <c r="DB33" s="653"/>
      <c r="DC33" s="657"/>
      <c r="DD33" s="632">
        <v>9383268</v>
      </c>
      <c r="DE33" s="655"/>
      <c r="DF33" s="655"/>
      <c r="DG33" s="655"/>
      <c r="DH33" s="655"/>
      <c r="DI33" s="655"/>
      <c r="DJ33" s="655"/>
      <c r="DK33" s="656"/>
      <c r="DL33" s="632">
        <v>6605890</v>
      </c>
      <c r="DM33" s="655"/>
      <c r="DN33" s="655"/>
      <c r="DO33" s="655"/>
      <c r="DP33" s="655"/>
      <c r="DQ33" s="655"/>
      <c r="DR33" s="655"/>
      <c r="DS33" s="655"/>
      <c r="DT33" s="655"/>
      <c r="DU33" s="655"/>
      <c r="DV33" s="656"/>
      <c r="DW33" s="628">
        <v>43</v>
      </c>
      <c r="DX33" s="653"/>
      <c r="DY33" s="653"/>
      <c r="DZ33" s="653"/>
      <c r="EA33" s="653"/>
      <c r="EB33" s="653"/>
      <c r="EC33" s="654"/>
    </row>
    <row r="34" spans="2:133" ht="11.25" customHeight="1" x14ac:dyDescent="0.15">
      <c r="B34" s="620" t="s">
        <v>325</v>
      </c>
      <c r="C34" s="621"/>
      <c r="D34" s="621"/>
      <c r="E34" s="621"/>
      <c r="F34" s="621"/>
      <c r="G34" s="621"/>
      <c r="H34" s="621"/>
      <c r="I34" s="621"/>
      <c r="J34" s="621"/>
      <c r="K34" s="621"/>
      <c r="L34" s="621"/>
      <c r="M34" s="621"/>
      <c r="N34" s="621"/>
      <c r="O34" s="621"/>
      <c r="P34" s="621"/>
      <c r="Q34" s="622"/>
      <c r="R34" s="623">
        <v>50085</v>
      </c>
      <c r="S34" s="624"/>
      <c r="T34" s="624"/>
      <c r="U34" s="624"/>
      <c r="V34" s="624"/>
      <c r="W34" s="624"/>
      <c r="X34" s="624"/>
      <c r="Y34" s="625"/>
      <c r="Z34" s="626">
        <v>0.2</v>
      </c>
      <c r="AA34" s="626"/>
      <c r="AB34" s="626"/>
      <c r="AC34" s="626"/>
      <c r="AD34" s="627" t="s">
        <v>139</v>
      </c>
      <c r="AE34" s="627"/>
      <c r="AF34" s="627"/>
      <c r="AG34" s="627"/>
      <c r="AH34" s="627"/>
      <c r="AI34" s="627"/>
      <c r="AJ34" s="627"/>
      <c r="AK34" s="627"/>
      <c r="AL34" s="628" t="s">
        <v>139</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326</v>
      </c>
      <c r="CE34" s="621"/>
      <c r="CF34" s="621"/>
      <c r="CG34" s="621"/>
      <c r="CH34" s="621"/>
      <c r="CI34" s="621"/>
      <c r="CJ34" s="621"/>
      <c r="CK34" s="621"/>
      <c r="CL34" s="621"/>
      <c r="CM34" s="621"/>
      <c r="CN34" s="621"/>
      <c r="CO34" s="621"/>
      <c r="CP34" s="621"/>
      <c r="CQ34" s="622"/>
      <c r="CR34" s="623">
        <v>4047546</v>
      </c>
      <c r="CS34" s="624"/>
      <c r="CT34" s="624"/>
      <c r="CU34" s="624"/>
      <c r="CV34" s="624"/>
      <c r="CW34" s="624"/>
      <c r="CX34" s="624"/>
      <c r="CY34" s="625"/>
      <c r="CZ34" s="628">
        <v>15.6</v>
      </c>
      <c r="DA34" s="653"/>
      <c r="DB34" s="653"/>
      <c r="DC34" s="657"/>
      <c r="DD34" s="632">
        <v>3001178</v>
      </c>
      <c r="DE34" s="624"/>
      <c r="DF34" s="624"/>
      <c r="DG34" s="624"/>
      <c r="DH34" s="624"/>
      <c r="DI34" s="624"/>
      <c r="DJ34" s="624"/>
      <c r="DK34" s="625"/>
      <c r="DL34" s="632">
        <v>2484941</v>
      </c>
      <c r="DM34" s="624"/>
      <c r="DN34" s="624"/>
      <c r="DO34" s="624"/>
      <c r="DP34" s="624"/>
      <c r="DQ34" s="624"/>
      <c r="DR34" s="624"/>
      <c r="DS34" s="624"/>
      <c r="DT34" s="624"/>
      <c r="DU34" s="624"/>
      <c r="DV34" s="625"/>
      <c r="DW34" s="628">
        <v>16.2</v>
      </c>
      <c r="DX34" s="653"/>
      <c r="DY34" s="653"/>
      <c r="DZ34" s="653"/>
      <c r="EA34" s="653"/>
      <c r="EB34" s="653"/>
      <c r="EC34" s="654"/>
    </row>
    <row r="35" spans="2:133" ht="11.25" customHeight="1" x14ac:dyDescent="0.15">
      <c r="B35" s="620" t="s">
        <v>327</v>
      </c>
      <c r="C35" s="621"/>
      <c r="D35" s="621"/>
      <c r="E35" s="621"/>
      <c r="F35" s="621"/>
      <c r="G35" s="621"/>
      <c r="H35" s="621"/>
      <c r="I35" s="621"/>
      <c r="J35" s="621"/>
      <c r="K35" s="621"/>
      <c r="L35" s="621"/>
      <c r="M35" s="621"/>
      <c r="N35" s="621"/>
      <c r="O35" s="621"/>
      <c r="P35" s="621"/>
      <c r="Q35" s="622"/>
      <c r="R35" s="623">
        <v>562124</v>
      </c>
      <c r="S35" s="624"/>
      <c r="T35" s="624"/>
      <c r="U35" s="624"/>
      <c r="V35" s="624"/>
      <c r="W35" s="624"/>
      <c r="X35" s="624"/>
      <c r="Y35" s="625"/>
      <c r="Z35" s="626">
        <v>2.1</v>
      </c>
      <c r="AA35" s="626"/>
      <c r="AB35" s="626"/>
      <c r="AC35" s="626"/>
      <c r="AD35" s="627" t="s">
        <v>139</v>
      </c>
      <c r="AE35" s="627"/>
      <c r="AF35" s="627"/>
      <c r="AG35" s="627"/>
      <c r="AH35" s="627"/>
      <c r="AI35" s="627"/>
      <c r="AJ35" s="627"/>
      <c r="AK35" s="627"/>
      <c r="AL35" s="628" t="s">
        <v>181</v>
      </c>
      <c r="AM35" s="629"/>
      <c r="AN35" s="629"/>
      <c r="AO35" s="630"/>
      <c r="AP35" s="222"/>
      <c r="AQ35" s="605" t="s">
        <v>328</v>
      </c>
      <c r="AR35" s="606"/>
      <c r="AS35" s="606"/>
      <c r="AT35" s="606"/>
      <c r="AU35" s="606"/>
      <c r="AV35" s="606"/>
      <c r="AW35" s="606"/>
      <c r="AX35" s="606"/>
      <c r="AY35" s="606"/>
      <c r="AZ35" s="606"/>
      <c r="BA35" s="606"/>
      <c r="BB35" s="606"/>
      <c r="BC35" s="606"/>
      <c r="BD35" s="606"/>
      <c r="BE35" s="606"/>
      <c r="BF35" s="607"/>
      <c r="BG35" s="605" t="s">
        <v>329</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330</v>
      </c>
      <c r="CE35" s="621"/>
      <c r="CF35" s="621"/>
      <c r="CG35" s="621"/>
      <c r="CH35" s="621"/>
      <c r="CI35" s="621"/>
      <c r="CJ35" s="621"/>
      <c r="CK35" s="621"/>
      <c r="CL35" s="621"/>
      <c r="CM35" s="621"/>
      <c r="CN35" s="621"/>
      <c r="CO35" s="621"/>
      <c r="CP35" s="621"/>
      <c r="CQ35" s="622"/>
      <c r="CR35" s="623">
        <v>872121</v>
      </c>
      <c r="CS35" s="655"/>
      <c r="CT35" s="655"/>
      <c r="CU35" s="655"/>
      <c r="CV35" s="655"/>
      <c r="CW35" s="655"/>
      <c r="CX35" s="655"/>
      <c r="CY35" s="656"/>
      <c r="CZ35" s="628">
        <v>3.4</v>
      </c>
      <c r="DA35" s="653"/>
      <c r="DB35" s="653"/>
      <c r="DC35" s="657"/>
      <c r="DD35" s="632">
        <v>782188</v>
      </c>
      <c r="DE35" s="655"/>
      <c r="DF35" s="655"/>
      <c r="DG35" s="655"/>
      <c r="DH35" s="655"/>
      <c r="DI35" s="655"/>
      <c r="DJ35" s="655"/>
      <c r="DK35" s="656"/>
      <c r="DL35" s="632">
        <v>782188</v>
      </c>
      <c r="DM35" s="655"/>
      <c r="DN35" s="655"/>
      <c r="DO35" s="655"/>
      <c r="DP35" s="655"/>
      <c r="DQ35" s="655"/>
      <c r="DR35" s="655"/>
      <c r="DS35" s="655"/>
      <c r="DT35" s="655"/>
      <c r="DU35" s="655"/>
      <c r="DV35" s="656"/>
      <c r="DW35" s="628">
        <v>5.0999999999999996</v>
      </c>
      <c r="DX35" s="653"/>
      <c r="DY35" s="653"/>
      <c r="DZ35" s="653"/>
      <c r="EA35" s="653"/>
      <c r="EB35" s="653"/>
      <c r="EC35" s="654"/>
    </row>
    <row r="36" spans="2:133" ht="11.25" customHeight="1" x14ac:dyDescent="0.15">
      <c r="B36" s="620" t="s">
        <v>331</v>
      </c>
      <c r="C36" s="621"/>
      <c r="D36" s="621"/>
      <c r="E36" s="621"/>
      <c r="F36" s="621"/>
      <c r="G36" s="621"/>
      <c r="H36" s="621"/>
      <c r="I36" s="621"/>
      <c r="J36" s="621"/>
      <c r="K36" s="621"/>
      <c r="L36" s="621"/>
      <c r="M36" s="621"/>
      <c r="N36" s="621"/>
      <c r="O36" s="621"/>
      <c r="P36" s="621"/>
      <c r="Q36" s="622"/>
      <c r="R36" s="623">
        <v>1686031</v>
      </c>
      <c r="S36" s="624"/>
      <c r="T36" s="624"/>
      <c r="U36" s="624"/>
      <c r="V36" s="624"/>
      <c r="W36" s="624"/>
      <c r="X36" s="624"/>
      <c r="Y36" s="625"/>
      <c r="Z36" s="626">
        <v>6.2</v>
      </c>
      <c r="AA36" s="626"/>
      <c r="AB36" s="626"/>
      <c r="AC36" s="626"/>
      <c r="AD36" s="627" t="s">
        <v>181</v>
      </c>
      <c r="AE36" s="627"/>
      <c r="AF36" s="627"/>
      <c r="AG36" s="627"/>
      <c r="AH36" s="627"/>
      <c r="AI36" s="627"/>
      <c r="AJ36" s="627"/>
      <c r="AK36" s="627"/>
      <c r="AL36" s="628" t="s">
        <v>238</v>
      </c>
      <c r="AM36" s="629"/>
      <c r="AN36" s="629"/>
      <c r="AO36" s="630"/>
      <c r="AP36" s="222"/>
      <c r="AQ36" s="689" t="s">
        <v>332</v>
      </c>
      <c r="AR36" s="690"/>
      <c r="AS36" s="690"/>
      <c r="AT36" s="690"/>
      <c r="AU36" s="690"/>
      <c r="AV36" s="690"/>
      <c r="AW36" s="690"/>
      <c r="AX36" s="690"/>
      <c r="AY36" s="691"/>
      <c r="AZ36" s="612">
        <v>3864505</v>
      </c>
      <c r="BA36" s="613"/>
      <c r="BB36" s="613"/>
      <c r="BC36" s="613"/>
      <c r="BD36" s="613"/>
      <c r="BE36" s="613"/>
      <c r="BF36" s="685"/>
      <c r="BG36" s="609" t="s">
        <v>333</v>
      </c>
      <c r="BH36" s="610"/>
      <c r="BI36" s="610"/>
      <c r="BJ36" s="610"/>
      <c r="BK36" s="610"/>
      <c r="BL36" s="610"/>
      <c r="BM36" s="610"/>
      <c r="BN36" s="610"/>
      <c r="BO36" s="610"/>
      <c r="BP36" s="610"/>
      <c r="BQ36" s="610"/>
      <c r="BR36" s="610"/>
      <c r="BS36" s="610"/>
      <c r="BT36" s="610"/>
      <c r="BU36" s="611"/>
      <c r="BV36" s="612">
        <v>186800</v>
      </c>
      <c r="BW36" s="613"/>
      <c r="BX36" s="613"/>
      <c r="BY36" s="613"/>
      <c r="BZ36" s="613"/>
      <c r="CA36" s="613"/>
      <c r="CB36" s="685"/>
      <c r="CD36" s="620" t="s">
        <v>334</v>
      </c>
      <c r="CE36" s="621"/>
      <c r="CF36" s="621"/>
      <c r="CG36" s="621"/>
      <c r="CH36" s="621"/>
      <c r="CI36" s="621"/>
      <c r="CJ36" s="621"/>
      <c r="CK36" s="621"/>
      <c r="CL36" s="621"/>
      <c r="CM36" s="621"/>
      <c r="CN36" s="621"/>
      <c r="CO36" s="621"/>
      <c r="CP36" s="621"/>
      <c r="CQ36" s="622"/>
      <c r="CR36" s="623">
        <v>2890106</v>
      </c>
      <c r="CS36" s="624"/>
      <c r="CT36" s="624"/>
      <c r="CU36" s="624"/>
      <c r="CV36" s="624"/>
      <c r="CW36" s="624"/>
      <c r="CX36" s="624"/>
      <c r="CY36" s="625"/>
      <c r="CZ36" s="628">
        <v>11.2</v>
      </c>
      <c r="DA36" s="653"/>
      <c r="DB36" s="653"/>
      <c r="DC36" s="657"/>
      <c r="DD36" s="632">
        <v>2511428</v>
      </c>
      <c r="DE36" s="624"/>
      <c r="DF36" s="624"/>
      <c r="DG36" s="624"/>
      <c r="DH36" s="624"/>
      <c r="DI36" s="624"/>
      <c r="DJ36" s="624"/>
      <c r="DK36" s="625"/>
      <c r="DL36" s="632">
        <v>1297271</v>
      </c>
      <c r="DM36" s="624"/>
      <c r="DN36" s="624"/>
      <c r="DO36" s="624"/>
      <c r="DP36" s="624"/>
      <c r="DQ36" s="624"/>
      <c r="DR36" s="624"/>
      <c r="DS36" s="624"/>
      <c r="DT36" s="624"/>
      <c r="DU36" s="624"/>
      <c r="DV36" s="625"/>
      <c r="DW36" s="628">
        <v>8.4</v>
      </c>
      <c r="DX36" s="653"/>
      <c r="DY36" s="653"/>
      <c r="DZ36" s="653"/>
      <c r="EA36" s="653"/>
      <c r="EB36" s="653"/>
      <c r="EC36" s="654"/>
    </row>
    <row r="37" spans="2:133" ht="11.25" customHeight="1" x14ac:dyDescent="0.15">
      <c r="B37" s="620" t="s">
        <v>335</v>
      </c>
      <c r="C37" s="621"/>
      <c r="D37" s="621"/>
      <c r="E37" s="621"/>
      <c r="F37" s="621"/>
      <c r="G37" s="621"/>
      <c r="H37" s="621"/>
      <c r="I37" s="621"/>
      <c r="J37" s="621"/>
      <c r="K37" s="621"/>
      <c r="L37" s="621"/>
      <c r="M37" s="621"/>
      <c r="N37" s="621"/>
      <c r="O37" s="621"/>
      <c r="P37" s="621"/>
      <c r="Q37" s="622"/>
      <c r="R37" s="623">
        <v>448461</v>
      </c>
      <c r="S37" s="624"/>
      <c r="T37" s="624"/>
      <c r="U37" s="624"/>
      <c r="V37" s="624"/>
      <c r="W37" s="624"/>
      <c r="X37" s="624"/>
      <c r="Y37" s="625"/>
      <c r="Z37" s="626">
        <v>1.6</v>
      </c>
      <c r="AA37" s="626"/>
      <c r="AB37" s="626"/>
      <c r="AC37" s="626"/>
      <c r="AD37" s="627">
        <v>40</v>
      </c>
      <c r="AE37" s="627"/>
      <c r="AF37" s="627"/>
      <c r="AG37" s="627"/>
      <c r="AH37" s="627"/>
      <c r="AI37" s="627"/>
      <c r="AJ37" s="627"/>
      <c r="AK37" s="627"/>
      <c r="AL37" s="628">
        <v>0</v>
      </c>
      <c r="AM37" s="629"/>
      <c r="AN37" s="629"/>
      <c r="AO37" s="630"/>
      <c r="AQ37" s="686" t="s">
        <v>336</v>
      </c>
      <c r="AR37" s="687"/>
      <c r="AS37" s="687"/>
      <c r="AT37" s="687"/>
      <c r="AU37" s="687"/>
      <c r="AV37" s="687"/>
      <c r="AW37" s="687"/>
      <c r="AX37" s="687"/>
      <c r="AY37" s="688"/>
      <c r="AZ37" s="623">
        <v>1170169</v>
      </c>
      <c r="BA37" s="624"/>
      <c r="BB37" s="624"/>
      <c r="BC37" s="624"/>
      <c r="BD37" s="655"/>
      <c r="BE37" s="655"/>
      <c r="BF37" s="678"/>
      <c r="BG37" s="620" t="s">
        <v>337</v>
      </c>
      <c r="BH37" s="621"/>
      <c r="BI37" s="621"/>
      <c r="BJ37" s="621"/>
      <c r="BK37" s="621"/>
      <c r="BL37" s="621"/>
      <c r="BM37" s="621"/>
      <c r="BN37" s="621"/>
      <c r="BO37" s="621"/>
      <c r="BP37" s="621"/>
      <c r="BQ37" s="621"/>
      <c r="BR37" s="621"/>
      <c r="BS37" s="621"/>
      <c r="BT37" s="621"/>
      <c r="BU37" s="622"/>
      <c r="BV37" s="623">
        <v>97353</v>
      </c>
      <c r="BW37" s="624"/>
      <c r="BX37" s="624"/>
      <c r="BY37" s="624"/>
      <c r="BZ37" s="624"/>
      <c r="CA37" s="624"/>
      <c r="CB37" s="633"/>
      <c r="CD37" s="620" t="s">
        <v>338</v>
      </c>
      <c r="CE37" s="621"/>
      <c r="CF37" s="621"/>
      <c r="CG37" s="621"/>
      <c r="CH37" s="621"/>
      <c r="CI37" s="621"/>
      <c r="CJ37" s="621"/>
      <c r="CK37" s="621"/>
      <c r="CL37" s="621"/>
      <c r="CM37" s="621"/>
      <c r="CN37" s="621"/>
      <c r="CO37" s="621"/>
      <c r="CP37" s="621"/>
      <c r="CQ37" s="622"/>
      <c r="CR37" s="623">
        <v>9961</v>
      </c>
      <c r="CS37" s="655"/>
      <c r="CT37" s="655"/>
      <c r="CU37" s="655"/>
      <c r="CV37" s="655"/>
      <c r="CW37" s="655"/>
      <c r="CX37" s="655"/>
      <c r="CY37" s="656"/>
      <c r="CZ37" s="628">
        <v>0</v>
      </c>
      <c r="DA37" s="653"/>
      <c r="DB37" s="653"/>
      <c r="DC37" s="657"/>
      <c r="DD37" s="632">
        <v>9961</v>
      </c>
      <c r="DE37" s="655"/>
      <c r="DF37" s="655"/>
      <c r="DG37" s="655"/>
      <c r="DH37" s="655"/>
      <c r="DI37" s="655"/>
      <c r="DJ37" s="655"/>
      <c r="DK37" s="656"/>
      <c r="DL37" s="632">
        <v>9961</v>
      </c>
      <c r="DM37" s="655"/>
      <c r="DN37" s="655"/>
      <c r="DO37" s="655"/>
      <c r="DP37" s="655"/>
      <c r="DQ37" s="655"/>
      <c r="DR37" s="655"/>
      <c r="DS37" s="655"/>
      <c r="DT37" s="655"/>
      <c r="DU37" s="655"/>
      <c r="DV37" s="656"/>
      <c r="DW37" s="628">
        <v>0.1</v>
      </c>
      <c r="DX37" s="653"/>
      <c r="DY37" s="653"/>
      <c r="DZ37" s="653"/>
      <c r="EA37" s="653"/>
      <c r="EB37" s="653"/>
      <c r="EC37" s="654"/>
    </row>
    <row r="38" spans="2:133" ht="11.25" customHeight="1" x14ac:dyDescent="0.15">
      <c r="B38" s="620" t="s">
        <v>339</v>
      </c>
      <c r="C38" s="621"/>
      <c r="D38" s="621"/>
      <c r="E38" s="621"/>
      <c r="F38" s="621"/>
      <c r="G38" s="621"/>
      <c r="H38" s="621"/>
      <c r="I38" s="621"/>
      <c r="J38" s="621"/>
      <c r="K38" s="621"/>
      <c r="L38" s="621"/>
      <c r="M38" s="621"/>
      <c r="N38" s="621"/>
      <c r="O38" s="621"/>
      <c r="P38" s="621"/>
      <c r="Q38" s="622"/>
      <c r="R38" s="623">
        <v>1530300</v>
      </c>
      <c r="S38" s="624"/>
      <c r="T38" s="624"/>
      <c r="U38" s="624"/>
      <c r="V38" s="624"/>
      <c r="W38" s="624"/>
      <c r="X38" s="624"/>
      <c r="Y38" s="625"/>
      <c r="Z38" s="626">
        <v>5.6</v>
      </c>
      <c r="AA38" s="626"/>
      <c r="AB38" s="626"/>
      <c r="AC38" s="626"/>
      <c r="AD38" s="627" t="s">
        <v>139</v>
      </c>
      <c r="AE38" s="627"/>
      <c r="AF38" s="627"/>
      <c r="AG38" s="627"/>
      <c r="AH38" s="627"/>
      <c r="AI38" s="627"/>
      <c r="AJ38" s="627"/>
      <c r="AK38" s="627"/>
      <c r="AL38" s="628" t="s">
        <v>139</v>
      </c>
      <c r="AM38" s="629"/>
      <c r="AN38" s="629"/>
      <c r="AO38" s="630"/>
      <c r="AQ38" s="686" t="s">
        <v>340</v>
      </c>
      <c r="AR38" s="687"/>
      <c r="AS38" s="687"/>
      <c r="AT38" s="687"/>
      <c r="AU38" s="687"/>
      <c r="AV38" s="687"/>
      <c r="AW38" s="687"/>
      <c r="AX38" s="687"/>
      <c r="AY38" s="688"/>
      <c r="AZ38" s="623">
        <v>208632</v>
      </c>
      <c r="BA38" s="624"/>
      <c r="BB38" s="624"/>
      <c r="BC38" s="624"/>
      <c r="BD38" s="655"/>
      <c r="BE38" s="655"/>
      <c r="BF38" s="678"/>
      <c r="BG38" s="620" t="s">
        <v>341</v>
      </c>
      <c r="BH38" s="621"/>
      <c r="BI38" s="621"/>
      <c r="BJ38" s="621"/>
      <c r="BK38" s="621"/>
      <c r="BL38" s="621"/>
      <c r="BM38" s="621"/>
      <c r="BN38" s="621"/>
      <c r="BO38" s="621"/>
      <c r="BP38" s="621"/>
      <c r="BQ38" s="621"/>
      <c r="BR38" s="621"/>
      <c r="BS38" s="621"/>
      <c r="BT38" s="621"/>
      <c r="BU38" s="622"/>
      <c r="BV38" s="623">
        <v>7342</v>
      </c>
      <c r="BW38" s="624"/>
      <c r="BX38" s="624"/>
      <c r="BY38" s="624"/>
      <c r="BZ38" s="624"/>
      <c r="CA38" s="624"/>
      <c r="CB38" s="633"/>
      <c r="CD38" s="620" t="s">
        <v>342</v>
      </c>
      <c r="CE38" s="621"/>
      <c r="CF38" s="621"/>
      <c r="CG38" s="621"/>
      <c r="CH38" s="621"/>
      <c r="CI38" s="621"/>
      <c r="CJ38" s="621"/>
      <c r="CK38" s="621"/>
      <c r="CL38" s="621"/>
      <c r="CM38" s="621"/>
      <c r="CN38" s="621"/>
      <c r="CO38" s="621"/>
      <c r="CP38" s="621"/>
      <c r="CQ38" s="622"/>
      <c r="CR38" s="623">
        <v>2315711</v>
      </c>
      <c r="CS38" s="624"/>
      <c r="CT38" s="624"/>
      <c r="CU38" s="624"/>
      <c r="CV38" s="624"/>
      <c r="CW38" s="624"/>
      <c r="CX38" s="624"/>
      <c r="CY38" s="625"/>
      <c r="CZ38" s="628">
        <v>8.9</v>
      </c>
      <c r="DA38" s="653"/>
      <c r="DB38" s="653"/>
      <c r="DC38" s="657"/>
      <c r="DD38" s="632">
        <v>1910999</v>
      </c>
      <c r="DE38" s="624"/>
      <c r="DF38" s="624"/>
      <c r="DG38" s="624"/>
      <c r="DH38" s="624"/>
      <c r="DI38" s="624"/>
      <c r="DJ38" s="624"/>
      <c r="DK38" s="625"/>
      <c r="DL38" s="632">
        <v>1837625</v>
      </c>
      <c r="DM38" s="624"/>
      <c r="DN38" s="624"/>
      <c r="DO38" s="624"/>
      <c r="DP38" s="624"/>
      <c r="DQ38" s="624"/>
      <c r="DR38" s="624"/>
      <c r="DS38" s="624"/>
      <c r="DT38" s="624"/>
      <c r="DU38" s="624"/>
      <c r="DV38" s="625"/>
      <c r="DW38" s="628">
        <v>12</v>
      </c>
      <c r="DX38" s="653"/>
      <c r="DY38" s="653"/>
      <c r="DZ38" s="653"/>
      <c r="EA38" s="653"/>
      <c r="EB38" s="653"/>
      <c r="EC38" s="654"/>
    </row>
    <row r="39" spans="2:133" ht="11.25" customHeight="1" x14ac:dyDescent="0.15">
      <c r="B39" s="620" t="s">
        <v>343</v>
      </c>
      <c r="C39" s="621"/>
      <c r="D39" s="621"/>
      <c r="E39" s="621"/>
      <c r="F39" s="621"/>
      <c r="G39" s="621"/>
      <c r="H39" s="621"/>
      <c r="I39" s="621"/>
      <c r="J39" s="621"/>
      <c r="K39" s="621"/>
      <c r="L39" s="621"/>
      <c r="M39" s="621"/>
      <c r="N39" s="621"/>
      <c r="O39" s="621"/>
      <c r="P39" s="621"/>
      <c r="Q39" s="622"/>
      <c r="R39" s="623" t="s">
        <v>181</v>
      </c>
      <c r="S39" s="624"/>
      <c r="T39" s="624"/>
      <c r="U39" s="624"/>
      <c r="V39" s="624"/>
      <c r="W39" s="624"/>
      <c r="X39" s="624"/>
      <c r="Y39" s="625"/>
      <c r="Z39" s="626" t="s">
        <v>139</v>
      </c>
      <c r="AA39" s="626"/>
      <c r="AB39" s="626"/>
      <c r="AC39" s="626"/>
      <c r="AD39" s="627" t="s">
        <v>238</v>
      </c>
      <c r="AE39" s="627"/>
      <c r="AF39" s="627"/>
      <c r="AG39" s="627"/>
      <c r="AH39" s="627"/>
      <c r="AI39" s="627"/>
      <c r="AJ39" s="627"/>
      <c r="AK39" s="627"/>
      <c r="AL39" s="628" t="s">
        <v>139</v>
      </c>
      <c r="AM39" s="629"/>
      <c r="AN39" s="629"/>
      <c r="AO39" s="630"/>
      <c r="AQ39" s="686" t="s">
        <v>344</v>
      </c>
      <c r="AR39" s="687"/>
      <c r="AS39" s="687"/>
      <c r="AT39" s="687"/>
      <c r="AU39" s="687"/>
      <c r="AV39" s="687"/>
      <c r="AW39" s="687"/>
      <c r="AX39" s="687"/>
      <c r="AY39" s="688"/>
      <c r="AZ39" s="623">
        <v>152993</v>
      </c>
      <c r="BA39" s="624"/>
      <c r="BB39" s="624"/>
      <c r="BC39" s="624"/>
      <c r="BD39" s="655"/>
      <c r="BE39" s="655"/>
      <c r="BF39" s="678"/>
      <c r="BG39" s="620" t="s">
        <v>345</v>
      </c>
      <c r="BH39" s="621"/>
      <c r="BI39" s="621"/>
      <c r="BJ39" s="621"/>
      <c r="BK39" s="621"/>
      <c r="BL39" s="621"/>
      <c r="BM39" s="621"/>
      <c r="BN39" s="621"/>
      <c r="BO39" s="621"/>
      <c r="BP39" s="621"/>
      <c r="BQ39" s="621"/>
      <c r="BR39" s="621"/>
      <c r="BS39" s="621"/>
      <c r="BT39" s="621"/>
      <c r="BU39" s="622"/>
      <c r="BV39" s="623">
        <v>11294</v>
      </c>
      <c r="BW39" s="624"/>
      <c r="BX39" s="624"/>
      <c r="BY39" s="624"/>
      <c r="BZ39" s="624"/>
      <c r="CA39" s="624"/>
      <c r="CB39" s="633"/>
      <c r="CD39" s="620" t="s">
        <v>346</v>
      </c>
      <c r="CE39" s="621"/>
      <c r="CF39" s="621"/>
      <c r="CG39" s="621"/>
      <c r="CH39" s="621"/>
      <c r="CI39" s="621"/>
      <c r="CJ39" s="621"/>
      <c r="CK39" s="621"/>
      <c r="CL39" s="621"/>
      <c r="CM39" s="621"/>
      <c r="CN39" s="621"/>
      <c r="CO39" s="621"/>
      <c r="CP39" s="621"/>
      <c r="CQ39" s="622"/>
      <c r="CR39" s="623">
        <v>955464</v>
      </c>
      <c r="CS39" s="655"/>
      <c r="CT39" s="655"/>
      <c r="CU39" s="655"/>
      <c r="CV39" s="655"/>
      <c r="CW39" s="655"/>
      <c r="CX39" s="655"/>
      <c r="CY39" s="656"/>
      <c r="CZ39" s="628">
        <v>3.7</v>
      </c>
      <c r="DA39" s="653"/>
      <c r="DB39" s="653"/>
      <c r="DC39" s="657"/>
      <c r="DD39" s="632">
        <v>793610</v>
      </c>
      <c r="DE39" s="655"/>
      <c r="DF39" s="655"/>
      <c r="DG39" s="655"/>
      <c r="DH39" s="655"/>
      <c r="DI39" s="655"/>
      <c r="DJ39" s="655"/>
      <c r="DK39" s="656"/>
      <c r="DL39" s="632" t="s">
        <v>238</v>
      </c>
      <c r="DM39" s="655"/>
      <c r="DN39" s="655"/>
      <c r="DO39" s="655"/>
      <c r="DP39" s="655"/>
      <c r="DQ39" s="655"/>
      <c r="DR39" s="655"/>
      <c r="DS39" s="655"/>
      <c r="DT39" s="655"/>
      <c r="DU39" s="655"/>
      <c r="DV39" s="656"/>
      <c r="DW39" s="628" t="s">
        <v>238</v>
      </c>
      <c r="DX39" s="653"/>
      <c r="DY39" s="653"/>
      <c r="DZ39" s="653"/>
      <c r="EA39" s="653"/>
      <c r="EB39" s="653"/>
      <c r="EC39" s="654"/>
    </row>
    <row r="40" spans="2:133" ht="11.25" customHeight="1" x14ac:dyDescent="0.15">
      <c r="B40" s="620" t="s">
        <v>347</v>
      </c>
      <c r="C40" s="621"/>
      <c r="D40" s="621"/>
      <c r="E40" s="621"/>
      <c r="F40" s="621"/>
      <c r="G40" s="621"/>
      <c r="H40" s="621"/>
      <c r="I40" s="621"/>
      <c r="J40" s="621"/>
      <c r="K40" s="621"/>
      <c r="L40" s="621"/>
      <c r="M40" s="621"/>
      <c r="N40" s="621"/>
      <c r="O40" s="621"/>
      <c r="P40" s="621"/>
      <c r="Q40" s="622"/>
      <c r="R40" s="623">
        <v>197800</v>
      </c>
      <c r="S40" s="624"/>
      <c r="T40" s="624"/>
      <c r="U40" s="624"/>
      <c r="V40" s="624"/>
      <c r="W40" s="624"/>
      <c r="X40" s="624"/>
      <c r="Y40" s="625"/>
      <c r="Z40" s="626">
        <v>0.7</v>
      </c>
      <c r="AA40" s="626"/>
      <c r="AB40" s="626"/>
      <c r="AC40" s="626"/>
      <c r="AD40" s="627" t="s">
        <v>181</v>
      </c>
      <c r="AE40" s="627"/>
      <c r="AF40" s="627"/>
      <c r="AG40" s="627"/>
      <c r="AH40" s="627"/>
      <c r="AI40" s="627"/>
      <c r="AJ40" s="627"/>
      <c r="AK40" s="627"/>
      <c r="AL40" s="628" t="s">
        <v>139</v>
      </c>
      <c r="AM40" s="629"/>
      <c r="AN40" s="629"/>
      <c r="AO40" s="630"/>
      <c r="AQ40" s="686" t="s">
        <v>348</v>
      </c>
      <c r="AR40" s="687"/>
      <c r="AS40" s="687"/>
      <c r="AT40" s="687"/>
      <c r="AU40" s="687"/>
      <c r="AV40" s="687"/>
      <c r="AW40" s="687"/>
      <c r="AX40" s="687"/>
      <c r="AY40" s="688"/>
      <c r="AZ40" s="623">
        <v>17000</v>
      </c>
      <c r="BA40" s="624"/>
      <c r="BB40" s="624"/>
      <c r="BC40" s="624"/>
      <c r="BD40" s="655"/>
      <c r="BE40" s="655"/>
      <c r="BF40" s="678"/>
      <c r="BG40" s="671" t="s">
        <v>349</v>
      </c>
      <c r="BH40" s="672"/>
      <c r="BI40" s="672"/>
      <c r="BJ40" s="672"/>
      <c r="BK40" s="672"/>
      <c r="BL40" s="223"/>
      <c r="BM40" s="621" t="s">
        <v>350</v>
      </c>
      <c r="BN40" s="621"/>
      <c r="BO40" s="621"/>
      <c r="BP40" s="621"/>
      <c r="BQ40" s="621"/>
      <c r="BR40" s="621"/>
      <c r="BS40" s="621"/>
      <c r="BT40" s="621"/>
      <c r="BU40" s="622"/>
      <c r="BV40" s="623">
        <v>74</v>
      </c>
      <c r="BW40" s="624"/>
      <c r="BX40" s="624"/>
      <c r="BY40" s="624"/>
      <c r="BZ40" s="624"/>
      <c r="CA40" s="624"/>
      <c r="CB40" s="633"/>
      <c r="CD40" s="620" t="s">
        <v>351</v>
      </c>
      <c r="CE40" s="621"/>
      <c r="CF40" s="621"/>
      <c r="CG40" s="621"/>
      <c r="CH40" s="621"/>
      <c r="CI40" s="621"/>
      <c r="CJ40" s="621"/>
      <c r="CK40" s="621"/>
      <c r="CL40" s="621"/>
      <c r="CM40" s="621"/>
      <c r="CN40" s="621"/>
      <c r="CO40" s="621"/>
      <c r="CP40" s="621"/>
      <c r="CQ40" s="622"/>
      <c r="CR40" s="623">
        <v>392514</v>
      </c>
      <c r="CS40" s="624"/>
      <c r="CT40" s="624"/>
      <c r="CU40" s="624"/>
      <c r="CV40" s="624"/>
      <c r="CW40" s="624"/>
      <c r="CX40" s="624"/>
      <c r="CY40" s="625"/>
      <c r="CZ40" s="628">
        <v>1.5</v>
      </c>
      <c r="DA40" s="653"/>
      <c r="DB40" s="653"/>
      <c r="DC40" s="657"/>
      <c r="DD40" s="632">
        <v>383865</v>
      </c>
      <c r="DE40" s="624"/>
      <c r="DF40" s="624"/>
      <c r="DG40" s="624"/>
      <c r="DH40" s="624"/>
      <c r="DI40" s="624"/>
      <c r="DJ40" s="624"/>
      <c r="DK40" s="625"/>
      <c r="DL40" s="632">
        <v>203865</v>
      </c>
      <c r="DM40" s="624"/>
      <c r="DN40" s="624"/>
      <c r="DO40" s="624"/>
      <c r="DP40" s="624"/>
      <c r="DQ40" s="624"/>
      <c r="DR40" s="624"/>
      <c r="DS40" s="624"/>
      <c r="DT40" s="624"/>
      <c r="DU40" s="624"/>
      <c r="DV40" s="625"/>
      <c r="DW40" s="628">
        <v>1.3</v>
      </c>
      <c r="DX40" s="653"/>
      <c r="DY40" s="653"/>
      <c r="DZ40" s="653"/>
      <c r="EA40" s="653"/>
      <c r="EB40" s="653"/>
      <c r="EC40" s="654"/>
    </row>
    <row r="41" spans="2:133" ht="11.25" customHeight="1" x14ac:dyDescent="0.15">
      <c r="B41" s="644" t="s">
        <v>352</v>
      </c>
      <c r="C41" s="645"/>
      <c r="D41" s="645"/>
      <c r="E41" s="645"/>
      <c r="F41" s="645"/>
      <c r="G41" s="645"/>
      <c r="H41" s="645"/>
      <c r="I41" s="645"/>
      <c r="J41" s="645"/>
      <c r="K41" s="645"/>
      <c r="L41" s="645"/>
      <c r="M41" s="645"/>
      <c r="N41" s="645"/>
      <c r="O41" s="645"/>
      <c r="P41" s="645"/>
      <c r="Q41" s="646"/>
      <c r="R41" s="695">
        <v>27272659</v>
      </c>
      <c r="S41" s="696"/>
      <c r="T41" s="696"/>
      <c r="U41" s="696"/>
      <c r="V41" s="696"/>
      <c r="W41" s="696"/>
      <c r="X41" s="696"/>
      <c r="Y41" s="700"/>
      <c r="Z41" s="701">
        <v>100</v>
      </c>
      <c r="AA41" s="701"/>
      <c r="AB41" s="701"/>
      <c r="AC41" s="701"/>
      <c r="AD41" s="702">
        <v>15157767</v>
      </c>
      <c r="AE41" s="702"/>
      <c r="AF41" s="702"/>
      <c r="AG41" s="702"/>
      <c r="AH41" s="702"/>
      <c r="AI41" s="702"/>
      <c r="AJ41" s="702"/>
      <c r="AK41" s="702"/>
      <c r="AL41" s="703">
        <v>100</v>
      </c>
      <c r="AM41" s="683"/>
      <c r="AN41" s="683"/>
      <c r="AO41" s="704"/>
      <c r="AQ41" s="686" t="s">
        <v>353</v>
      </c>
      <c r="AR41" s="687"/>
      <c r="AS41" s="687"/>
      <c r="AT41" s="687"/>
      <c r="AU41" s="687"/>
      <c r="AV41" s="687"/>
      <c r="AW41" s="687"/>
      <c r="AX41" s="687"/>
      <c r="AY41" s="688"/>
      <c r="AZ41" s="623">
        <v>483113</v>
      </c>
      <c r="BA41" s="624"/>
      <c r="BB41" s="624"/>
      <c r="BC41" s="624"/>
      <c r="BD41" s="655"/>
      <c r="BE41" s="655"/>
      <c r="BF41" s="678"/>
      <c r="BG41" s="671"/>
      <c r="BH41" s="672"/>
      <c r="BI41" s="672"/>
      <c r="BJ41" s="672"/>
      <c r="BK41" s="672"/>
      <c r="BL41" s="223"/>
      <c r="BM41" s="621" t="s">
        <v>354</v>
      </c>
      <c r="BN41" s="621"/>
      <c r="BO41" s="621"/>
      <c r="BP41" s="621"/>
      <c r="BQ41" s="621"/>
      <c r="BR41" s="621"/>
      <c r="BS41" s="621"/>
      <c r="BT41" s="621"/>
      <c r="BU41" s="622"/>
      <c r="BV41" s="623" t="s">
        <v>181</v>
      </c>
      <c r="BW41" s="624"/>
      <c r="BX41" s="624"/>
      <c r="BY41" s="624"/>
      <c r="BZ41" s="624"/>
      <c r="CA41" s="624"/>
      <c r="CB41" s="633"/>
      <c r="CD41" s="620" t="s">
        <v>355</v>
      </c>
      <c r="CE41" s="621"/>
      <c r="CF41" s="621"/>
      <c r="CG41" s="621"/>
      <c r="CH41" s="621"/>
      <c r="CI41" s="621"/>
      <c r="CJ41" s="621"/>
      <c r="CK41" s="621"/>
      <c r="CL41" s="621"/>
      <c r="CM41" s="621"/>
      <c r="CN41" s="621"/>
      <c r="CO41" s="621"/>
      <c r="CP41" s="621"/>
      <c r="CQ41" s="622"/>
      <c r="CR41" s="623" t="s">
        <v>356</v>
      </c>
      <c r="CS41" s="655"/>
      <c r="CT41" s="655"/>
      <c r="CU41" s="655"/>
      <c r="CV41" s="655"/>
      <c r="CW41" s="655"/>
      <c r="CX41" s="655"/>
      <c r="CY41" s="656"/>
      <c r="CZ41" s="628" t="s">
        <v>356</v>
      </c>
      <c r="DA41" s="653"/>
      <c r="DB41" s="653"/>
      <c r="DC41" s="657"/>
      <c r="DD41" s="632" t="s">
        <v>181</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357</v>
      </c>
      <c r="AR42" s="693"/>
      <c r="AS42" s="693"/>
      <c r="AT42" s="693"/>
      <c r="AU42" s="693"/>
      <c r="AV42" s="693"/>
      <c r="AW42" s="693"/>
      <c r="AX42" s="693"/>
      <c r="AY42" s="694"/>
      <c r="AZ42" s="695">
        <v>1832598</v>
      </c>
      <c r="BA42" s="696"/>
      <c r="BB42" s="696"/>
      <c r="BC42" s="696"/>
      <c r="BD42" s="682"/>
      <c r="BE42" s="682"/>
      <c r="BF42" s="684"/>
      <c r="BG42" s="673"/>
      <c r="BH42" s="674"/>
      <c r="BI42" s="674"/>
      <c r="BJ42" s="674"/>
      <c r="BK42" s="674"/>
      <c r="BL42" s="224"/>
      <c r="BM42" s="645" t="s">
        <v>358</v>
      </c>
      <c r="BN42" s="645"/>
      <c r="BO42" s="645"/>
      <c r="BP42" s="645"/>
      <c r="BQ42" s="645"/>
      <c r="BR42" s="645"/>
      <c r="BS42" s="645"/>
      <c r="BT42" s="645"/>
      <c r="BU42" s="646"/>
      <c r="BV42" s="695">
        <v>326</v>
      </c>
      <c r="BW42" s="696"/>
      <c r="BX42" s="696"/>
      <c r="BY42" s="696"/>
      <c r="BZ42" s="696"/>
      <c r="CA42" s="696"/>
      <c r="CB42" s="705"/>
      <c r="CD42" s="620" t="s">
        <v>359</v>
      </c>
      <c r="CE42" s="621"/>
      <c r="CF42" s="621"/>
      <c r="CG42" s="621"/>
      <c r="CH42" s="621"/>
      <c r="CI42" s="621"/>
      <c r="CJ42" s="621"/>
      <c r="CK42" s="621"/>
      <c r="CL42" s="621"/>
      <c r="CM42" s="621"/>
      <c r="CN42" s="621"/>
      <c r="CO42" s="621"/>
      <c r="CP42" s="621"/>
      <c r="CQ42" s="622"/>
      <c r="CR42" s="623">
        <v>2941807</v>
      </c>
      <c r="CS42" s="655"/>
      <c r="CT42" s="655"/>
      <c r="CU42" s="655"/>
      <c r="CV42" s="655"/>
      <c r="CW42" s="655"/>
      <c r="CX42" s="655"/>
      <c r="CY42" s="656"/>
      <c r="CZ42" s="628">
        <v>11.3</v>
      </c>
      <c r="DA42" s="653"/>
      <c r="DB42" s="653"/>
      <c r="DC42" s="657"/>
      <c r="DD42" s="632">
        <v>554223</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360</v>
      </c>
      <c r="CD43" s="620" t="s">
        <v>361</v>
      </c>
      <c r="CE43" s="621"/>
      <c r="CF43" s="621"/>
      <c r="CG43" s="621"/>
      <c r="CH43" s="621"/>
      <c r="CI43" s="621"/>
      <c r="CJ43" s="621"/>
      <c r="CK43" s="621"/>
      <c r="CL43" s="621"/>
      <c r="CM43" s="621"/>
      <c r="CN43" s="621"/>
      <c r="CO43" s="621"/>
      <c r="CP43" s="621"/>
      <c r="CQ43" s="622"/>
      <c r="CR43" s="623">
        <v>70000</v>
      </c>
      <c r="CS43" s="655"/>
      <c r="CT43" s="655"/>
      <c r="CU43" s="655"/>
      <c r="CV43" s="655"/>
      <c r="CW43" s="655"/>
      <c r="CX43" s="655"/>
      <c r="CY43" s="656"/>
      <c r="CZ43" s="628">
        <v>0.3</v>
      </c>
      <c r="DA43" s="653"/>
      <c r="DB43" s="653"/>
      <c r="DC43" s="657"/>
      <c r="DD43" s="632">
        <v>70000</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362</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308</v>
      </c>
      <c r="CE44" s="660"/>
      <c r="CF44" s="620" t="s">
        <v>363</v>
      </c>
      <c r="CG44" s="621"/>
      <c r="CH44" s="621"/>
      <c r="CI44" s="621"/>
      <c r="CJ44" s="621"/>
      <c r="CK44" s="621"/>
      <c r="CL44" s="621"/>
      <c r="CM44" s="621"/>
      <c r="CN44" s="621"/>
      <c r="CO44" s="621"/>
      <c r="CP44" s="621"/>
      <c r="CQ44" s="622"/>
      <c r="CR44" s="623">
        <v>2941807</v>
      </c>
      <c r="CS44" s="624"/>
      <c r="CT44" s="624"/>
      <c r="CU44" s="624"/>
      <c r="CV44" s="624"/>
      <c r="CW44" s="624"/>
      <c r="CX44" s="624"/>
      <c r="CY44" s="625"/>
      <c r="CZ44" s="628">
        <v>11.3</v>
      </c>
      <c r="DA44" s="629"/>
      <c r="DB44" s="629"/>
      <c r="DC44" s="635"/>
      <c r="DD44" s="632">
        <v>554223</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364</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365</v>
      </c>
      <c r="CG45" s="621"/>
      <c r="CH45" s="621"/>
      <c r="CI45" s="621"/>
      <c r="CJ45" s="621"/>
      <c r="CK45" s="621"/>
      <c r="CL45" s="621"/>
      <c r="CM45" s="621"/>
      <c r="CN45" s="621"/>
      <c r="CO45" s="621"/>
      <c r="CP45" s="621"/>
      <c r="CQ45" s="622"/>
      <c r="CR45" s="623">
        <v>1402783</v>
      </c>
      <c r="CS45" s="655"/>
      <c r="CT45" s="655"/>
      <c r="CU45" s="655"/>
      <c r="CV45" s="655"/>
      <c r="CW45" s="655"/>
      <c r="CX45" s="655"/>
      <c r="CY45" s="656"/>
      <c r="CZ45" s="628">
        <v>5.4</v>
      </c>
      <c r="DA45" s="653"/>
      <c r="DB45" s="653"/>
      <c r="DC45" s="657"/>
      <c r="DD45" s="632">
        <v>57878</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366</v>
      </c>
      <c r="CG46" s="621"/>
      <c r="CH46" s="621"/>
      <c r="CI46" s="621"/>
      <c r="CJ46" s="621"/>
      <c r="CK46" s="621"/>
      <c r="CL46" s="621"/>
      <c r="CM46" s="621"/>
      <c r="CN46" s="621"/>
      <c r="CO46" s="621"/>
      <c r="CP46" s="621"/>
      <c r="CQ46" s="622"/>
      <c r="CR46" s="623">
        <v>1477571</v>
      </c>
      <c r="CS46" s="624"/>
      <c r="CT46" s="624"/>
      <c r="CU46" s="624"/>
      <c r="CV46" s="624"/>
      <c r="CW46" s="624"/>
      <c r="CX46" s="624"/>
      <c r="CY46" s="625"/>
      <c r="CZ46" s="628">
        <v>5.7</v>
      </c>
      <c r="DA46" s="629"/>
      <c r="DB46" s="629"/>
      <c r="DC46" s="635"/>
      <c r="DD46" s="632">
        <v>463392</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367</v>
      </c>
      <c r="CG47" s="621"/>
      <c r="CH47" s="621"/>
      <c r="CI47" s="621"/>
      <c r="CJ47" s="621"/>
      <c r="CK47" s="621"/>
      <c r="CL47" s="621"/>
      <c r="CM47" s="621"/>
      <c r="CN47" s="621"/>
      <c r="CO47" s="621"/>
      <c r="CP47" s="621"/>
      <c r="CQ47" s="622"/>
      <c r="CR47" s="623" t="s">
        <v>356</v>
      </c>
      <c r="CS47" s="655"/>
      <c r="CT47" s="655"/>
      <c r="CU47" s="655"/>
      <c r="CV47" s="655"/>
      <c r="CW47" s="655"/>
      <c r="CX47" s="655"/>
      <c r="CY47" s="656"/>
      <c r="CZ47" s="628" t="s">
        <v>181</v>
      </c>
      <c r="DA47" s="653"/>
      <c r="DB47" s="653"/>
      <c r="DC47" s="657"/>
      <c r="DD47" s="632" t="s">
        <v>181</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368</v>
      </c>
      <c r="CG48" s="621"/>
      <c r="CH48" s="621"/>
      <c r="CI48" s="621"/>
      <c r="CJ48" s="621"/>
      <c r="CK48" s="621"/>
      <c r="CL48" s="621"/>
      <c r="CM48" s="621"/>
      <c r="CN48" s="621"/>
      <c r="CO48" s="621"/>
      <c r="CP48" s="621"/>
      <c r="CQ48" s="622"/>
      <c r="CR48" s="623" t="s">
        <v>356</v>
      </c>
      <c r="CS48" s="624"/>
      <c r="CT48" s="624"/>
      <c r="CU48" s="624"/>
      <c r="CV48" s="624"/>
      <c r="CW48" s="624"/>
      <c r="CX48" s="624"/>
      <c r="CY48" s="625"/>
      <c r="CZ48" s="628" t="s">
        <v>356</v>
      </c>
      <c r="DA48" s="629"/>
      <c r="DB48" s="629"/>
      <c r="DC48" s="635"/>
      <c r="DD48" s="632" t="s">
        <v>356</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369</v>
      </c>
      <c r="CE49" s="645"/>
      <c r="CF49" s="645"/>
      <c r="CG49" s="645"/>
      <c r="CH49" s="645"/>
      <c r="CI49" s="645"/>
      <c r="CJ49" s="645"/>
      <c r="CK49" s="645"/>
      <c r="CL49" s="645"/>
      <c r="CM49" s="645"/>
      <c r="CN49" s="645"/>
      <c r="CO49" s="645"/>
      <c r="CP49" s="645"/>
      <c r="CQ49" s="646"/>
      <c r="CR49" s="695">
        <v>25920114</v>
      </c>
      <c r="CS49" s="682"/>
      <c r="CT49" s="682"/>
      <c r="CU49" s="682"/>
      <c r="CV49" s="682"/>
      <c r="CW49" s="682"/>
      <c r="CX49" s="682"/>
      <c r="CY49" s="711"/>
      <c r="CZ49" s="703">
        <v>100</v>
      </c>
      <c r="DA49" s="712"/>
      <c r="DB49" s="712"/>
      <c r="DC49" s="713"/>
      <c r="DD49" s="714">
        <v>18262601</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hibzGXLjnfdPjiTULFQH4mbDMyOu9daJL3QvmEpFq2yIbCy9F/durucupnQmtwMC+rDob3iAylXoqb43CsBxzQ==" saltValue="tEh5xM+cA5d1uRd0Oyg3E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1" orientation="landscape" cellComments="asDisplayed"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abSelected="1" zoomScale="70" zoomScaleNormal="25" zoomScaleSheetLayoutView="70" workbookViewId="0">
      <selection activeCell="AK73" sqref="AK73:AO73"/>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370</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371</v>
      </c>
      <c r="DK2" s="723"/>
      <c r="DL2" s="723"/>
      <c r="DM2" s="723"/>
      <c r="DN2" s="723"/>
      <c r="DO2" s="724"/>
      <c r="DP2" s="228"/>
      <c r="DQ2" s="722" t="s">
        <v>372</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373</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374</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375</v>
      </c>
      <c r="B5" s="728"/>
      <c r="C5" s="728"/>
      <c r="D5" s="728"/>
      <c r="E5" s="728"/>
      <c r="F5" s="728"/>
      <c r="G5" s="728"/>
      <c r="H5" s="728"/>
      <c r="I5" s="728"/>
      <c r="J5" s="728"/>
      <c r="K5" s="728"/>
      <c r="L5" s="728"/>
      <c r="M5" s="728"/>
      <c r="N5" s="728"/>
      <c r="O5" s="728"/>
      <c r="P5" s="729"/>
      <c r="Q5" s="733" t="s">
        <v>376</v>
      </c>
      <c r="R5" s="734"/>
      <c r="S5" s="734"/>
      <c r="T5" s="734"/>
      <c r="U5" s="735"/>
      <c r="V5" s="733" t="s">
        <v>377</v>
      </c>
      <c r="W5" s="734"/>
      <c r="X5" s="734"/>
      <c r="Y5" s="734"/>
      <c r="Z5" s="735"/>
      <c r="AA5" s="733" t="s">
        <v>378</v>
      </c>
      <c r="AB5" s="734"/>
      <c r="AC5" s="734"/>
      <c r="AD5" s="734"/>
      <c r="AE5" s="734"/>
      <c r="AF5" s="739" t="s">
        <v>379</v>
      </c>
      <c r="AG5" s="734"/>
      <c r="AH5" s="734"/>
      <c r="AI5" s="734"/>
      <c r="AJ5" s="740"/>
      <c r="AK5" s="734" t="s">
        <v>380</v>
      </c>
      <c r="AL5" s="734"/>
      <c r="AM5" s="734"/>
      <c r="AN5" s="734"/>
      <c r="AO5" s="735"/>
      <c r="AP5" s="733" t="s">
        <v>381</v>
      </c>
      <c r="AQ5" s="734"/>
      <c r="AR5" s="734"/>
      <c r="AS5" s="734"/>
      <c r="AT5" s="735"/>
      <c r="AU5" s="733" t="s">
        <v>382</v>
      </c>
      <c r="AV5" s="734"/>
      <c r="AW5" s="734"/>
      <c r="AX5" s="734"/>
      <c r="AY5" s="740"/>
      <c r="AZ5" s="232"/>
      <c r="BA5" s="232"/>
      <c r="BB5" s="232"/>
      <c r="BC5" s="232"/>
      <c r="BD5" s="232"/>
      <c r="BE5" s="233"/>
      <c r="BF5" s="233"/>
      <c r="BG5" s="233"/>
      <c r="BH5" s="233"/>
      <c r="BI5" s="233"/>
      <c r="BJ5" s="233"/>
      <c r="BK5" s="233"/>
      <c r="BL5" s="233"/>
      <c r="BM5" s="233"/>
      <c r="BN5" s="233"/>
      <c r="BO5" s="233"/>
      <c r="BP5" s="233"/>
      <c r="BQ5" s="727" t="s">
        <v>383</v>
      </c>
      <c r="BR5" s="728"/>
      <c r="BS5" s="728"/>
      <c r="BT5" s="728"/>
      <c r="BU5" s="728"/>
      <c r="BV5" s="728"/>
      <c r="BW5" s="728"/>
      <c r="BX5" s="728"/>
      <c r="BY5" s="728"/>
      <c r="BZ5" s="728"/>
      <c r="CA5" s="728"/>
      <c r="CB5" s="728"/>
      <c r="CC5" s="728"/>
      <c r="CD5" s="728"/>
      <c r="CE5" s="728"/>
      <c r="CF5" s="728"/>
      <c r="CG5" s="729"/>
      <c r="CH5" s="733" t="s">
        <v>384</v>
      </c>
      <c r="CI5" s="734"/>
      <c r="CJ5" s="734"/>
      <c r="CK5" s="734"/>
      <c r="CL5" s="735"/>
      <c r="CM5" s="733" t="s">
        <v>385</v>
      </c>
      <c r="CN5" s="734"/>
      <c r="CO5" s="734"/>
      <c r="CP5" s="734"/>
      <c r="CQ5" s="735"/>
      <c r="CR5" s="733" t="s">
        <v>386</v>
      </c>
      <c r="CS5" s="734"/>
      <c r="CT5" s="734"/>
      <c r="CU5" s="734"/>
      <c r="CV5" s="735"/>
      <c r="CW5" s="733" t="s">
        <v>387</v>
      </c>
      <c r="CX5" s="734"/>
      <c r="CY5" s="734"/>
      <c r="CZ5" s="734"/>
      <c r="DA5" s="735"/>
      <c r="DB5" s="733" t="s">
        <v>388</v>
      </c>
      <c r="DC5" s="734"/>
      <c r="DD5" s="734"/>
      <c r="DE5" s="734"/>
      <c r="DF5" s="735"/>
      <c r="DG5" s="763" t="s">
        <v>389</v>
      </c>
      <c r="DH5" s="764"/>
      <c r="DI5" s="764"/>
      <c r="DJ5" s="764"/>
      <c r="DK5" s="765"/>
      <c r="DL5" s="763" t="s">
        <v>390</v>
      </c>
      <c r="DM5" s="764"/>
      <c r="DN5" s="764"/>
      <c r="DO5" s="764"/>
      <c r="DP5" s="765"/>
      <c r="DQ5" s="733" t="s">
        <v>391</v>
      </c>
      <c r="DR5" s="734"/>
      <c r="DS5" s="734"/>
      <c r="DT5" s="734"/>
      <c r="DU5" s="735"/>
      <c r="DV5" s="733" t="s">
        <v>382</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392</v>
      </c>
      <c r="C7" s="750"/>
      <c r="D7" s="750"/>
      <c r="E7" s="750"/>
      <c r="F7" s="750"/>
      <c r="G7" s="750"/>
      <c r="H7" s="750"/>
      <c r="I7" s="750"/>
      <c r="J7" s="750"/>
      <c r="K7" s="750"/>
      <c r="L7" s="750"/>
      <c r="M7" s="750"/>
      <c r="N7" s="750"/>
      <c r="O7" s="750"/>
      <c r="P7" s="751"/>
      <c r="Q7" s="752">
        <v>27291</v>
      </c>
      <c r="R7" s="753"/>
      <c r="S7" s="753"/>
      <c r="T7" s="753"/>
      <c r="U7" s="753"/>
      <c r="V7" s="753">
        <v>25938</v>
      </c>
      <c r="W7" s="753"/>
      <c r="X7" s="753"/>
      <c r="Y7" s="753"/>
      <c r="Z7" s="753"/>
      <c r="AA7" s="753">
        <v>1353</v>
      </c>
      <c r="AB7" s="753"/>
      <c r="AC7" s="753"/>
      <c r="AD7" s="753"/>
      <c r="AE7" s="754"/>
      <c r="AF7" s="755">
        <v>1124</v>
      </c>
      <c r="AG7" s="756"/>
      <c r="AH7" s="756"/>
      <c r="AI7" s="756"/>
      <c r="AJ7" s="757"/>
      <c r="AK7" s="758">
        <v>562</v>
      </c>
      <c r="AL7" s="759"/>
      <c r="AM7" s="759"/>
      <c r="AN7" s="759"/>
      <c r="AO7" s="759"/>
      <c r="AP7" s="759">
        <v>17367</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601</v>
      </c>
      <c r="BT7" s="747"/>
      <c r="BU7" s="747"/>
      <c r="BV7" s="747"/>
      <c r="BW7" s="747"/>
      <c r="BX7" s="747"/>
      <c r="BY7" s="747"/>
      <c r="BZ7" s="747"/>
      <c r="CA7" s="747"/>
      <c r="CB7" s="747"/>
      <c r="CC7" s="747"/>
      <c r="CD7" s="747"/>
      <c r="CE7" s="747"/>
      <c r="CF7" s="747"/>
      <c r="CG7" s="762"/>
      <c r="CH7" s="743">
        <v>-9</v>
      </c>
      <c r="CI7" s="744"/>
      <c r="CJ7" s="744"/>
      <c r="CK7" s="744"/>
      <c r="CL7" s="745"/>
      <c r="CM7" s="743">
        <v>-6</v>
      </c>
      <c r="CN7" s="744"/>
      <c r="CO7" s="744"/>
      <c r="CP7" s="744"/>
      <c r="CQ7" s="745"/>
      <c r="CR7" s="743">
        <v>10</v>
      </c>
      <c r="CS7" s="744"/>
      <c r="CT7" s="744"/>
      <c r="CU7" s="744"/>
      <c r="CV7" s="745"/>
      <c r="CW7" s="743">
        <v>0</v>
      </c>
      <c r="CX7" s="744"/>
      <c r="CY7" s="744"/>
      <c r="CZ7" s="744"/>
      <c r="DA7" s="745"/>
      <c r="DB7" s="743" t="s">
        <v>595</v>
      </c>
      <c r="DC7" s="744"/>
      <c r="DD7" s="744"/>
      <c r="DE7" s="744"/>
      <c r="DF7" s="745"/>
      <c r="DG7" s="743" t="s">
        <v>595</v>
      </c>
      <c r="DH7" s="744"/>
      <c r="DI7" s="744"/>
      <c r="DJ7" s="744"/>
      <c r="DK7" s="745"/>
      <c r="DL7" s="743" t="s">
        <v>595</v>
      </c>
      <c r="DM7" s="744"/>
      <c r="DN7" s="744"/>
      <c r="DO7" s="744"/>
      <c r="DP7" s="745"/>
      <c r="DQ7" s="743" t="s">
        <v>595</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602</v>
      </c>
      <c r="BT8" s="774"/>
      <c r="BU8" s="774"/>
      <c r="BV8" s="774"/>
      <c r="BW8" s="774"/>
      <c r="BX8" s="774"/>
      <c r="BY8" s="774"/>
      <c r="BZ8" s="774"/>
      <c r="CA8" s="774"/>
      <c r="CB8" s="774"/>
      <c r="CC8" s="774"/>
      <c r="CD8" s="774"/>
      <c r="CE8" s="774"/>
      <c r="CF8" s="774"/>
      <c r="CG8" s="775"/>
      <c r="CH8" s="776">
        <v>9</v>
      </c>
      <c r="CI8" s="777"/>
      <c r="CJ8" s="777"/>
      <c r="CK8" s="777"/>
      <c r="CL8" s="778"/>
      <c r="CM8" s="776">
        <v>128</v>
      </c>
      <c r="CN8" s="777"/>
      <c r="CO8" s="777"/>
      <c r="CP8" s="777"/>
      <c r="CQ8" s="778"/>
      <c r="CR8" s="776">
        <v>100</v>
      </c>
      <c r="CS8" s="777"/>
      <c r="CT8" s="777"/>
      <c r="CU8" s="777"/>
      <c r="CV8" s="778"/>
      <c r="CW8" s="776">
        <v>0</v>
      </c>
      <c r="CX8" s="777"/>
      <c r="CY8" s="777"/>
      <c r="CZ8" s="777"/>
      <c r="DA8" s="778"/>
      <c r="DB8" s="776">
        <v>14</v>
      </c>
      <c r="DC8" s="777"/>
      <c r="DD8" s="777"/>
      <c r="DE8" s="777"/>
      <c r="DF8" s="778"/>
      <c r="DG8" s="776" t="s">
        <v>595</v>
      </c>
      <c r="DH8" s="777"/>
      <c r="DI8" s="777"/>
      <c r="DJ8" s="777"/>
      <c r="DK8" s="778"/>
      <c r="DL8" s="776" t="s">
        <v>595</v>
      </c>
      <c r="DM8" s="777"/>
      <c r="DN8" s="777"/>
      <c r="DO8" s="777"/>
      <c r="DP8" s="778"/>
      <c r="DQ8" s="776" t="s">
        <v>595</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603</v>
      </c>
      <c r="BT9" s="774"/>
      <c r="BU9" s="774"/>
      <c r="BV9" s="774"/>
      <c r="BW9" s="774"/>
      <c r="BX9" s="774"/>
      <c r="BY9" s="774"/>
      <c r="BZ9" s="774"/>
      <c r="CA9" s="774"/>
      <c r="CB9" s="774"/>
      <c r="CC9" s="774"/>
      <c r="CD9" s="774"/>
      <c r="CE9" s="774"/>
      <c r="CF9" s="774"/>
      <c r="CG9" s="775"/>
      <c r="CH9" s="776">
        <v>2</v>
      </c>
      <c r="CI9" s="777"/>
      <c r="CJ9" s="777"/>
      <c r="CK9" s="777"/>
      <c r="CL9" s="778"/>
      <c r="CM9" s="776">
        <v>67</v>
      </c>
      <c r="CN9" s="777"/>
      <c r="CO9" s="777"/>
      <c r="CP9" s="777"/>
      <c r="CQ9" s="778"/>
      <c r="CR9" s="776">
        <v>31</v>
      </c>
      <c r="CS9" s="777"/>
      <c r="CT9" s="777"/>
      <c r="CU9" s="777"/>
      <c r="CV9" s="778"/>
      <c r="CW9" s="776">
        <v>0</v>
      </c>
      <c r="CX9" s="777"/>
      <c r="CY9" s="777"/>
      <c r="CZ9" s="777"/>
      <c r="DA9" s="778"/>
      <c r="DB9" s="776" t="s">
        <v>595</v>
      </c>
      <c r="DC9" s="777"/>
      <c r="DD9" s="777"/>
      <c r="DE9" s="777"/>
      <c r="DF9" s="778"/>
      <c r="DG9" s="776" t="s">
        <v>595</v>
      </c>
      <c r="DH9" s="777"/>
      <c r="DI9" s="777"/>
      <c r="DJ9" s="777"/>
      <c r="DK9" s="778"/>
      <c r="DL9" s="776" t="s">
        <v>595</v>
      </c>
      <c r="DM9" s="777"/>
      <c r="DN9" s="777"/>
      <c r="DO9" s="777"/>
      <c r="DP9" s="778"/>
      <c r="DQ9" s="776" t="s">
        <v>595</v>
      </c>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393</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394</v>
      </c>
      <c r="B23" s="789" t="s">
        <v>395</v>
      </c>
      <c r="C23" s="790"/>
      <c r="D23" s="790"/>
      <c r="E23" s="790"/>
      <c r="F23" s="790"/>
      <c r="G23" s="790"/>
      <c r="H23" s="790"/>
      <c r="I23" s="790"/>
      <c r="J23" s="790"/>
      <c r="K23" s="790"/>
      <c r="L23" s="790"/>
      <c r="M23" s="790"/>
      <c r="N23" s="790"/>
      <c r="O23" s="790"/>
      <c r="P23" s="791"/>
      <c r="Q23" s="792">
        <v>27291</v>
      </c>
      <c r="R23" s="793"/>
      <c r="S23" s="793"/>
      <c r="T23" s="793"/>
      <c r="U23" s="793"/>
      <c r="V23" s="793">
        <v>25938</v>
      </c>
      <c r="W23" s="793"/>
      <c r="X23" s="793"/>
      <c r="Y23" s="793"/>
      <c r="Z23" s="793"/>
      <c r="AA23" s="793">
        <v>1353</v>
      </c>
      <c r="AB23" s="793"/>
      <c r="AC23" s="793"/>
      <c r="AD23" s="793"/>
      <c r="AE23" s="794"/>
      <c r="AF23" s="795">
        <v>1124</v>
      </c>
      <c r="AG23" s="793"/>
      <c r="AH23" s="793"/>
      <c r="AI23" s="793"/>
      <c r="AJ23" s="796"/>
      <c r="AK23" s="797"/>
      <c r="AL23" s="798"/>
      <c r="AM23" s="798"/>
      <c r="AN23" s="798"/>
      <c r="AO23" s="798"/>
      <c r="AP23" s="793">
        <v>17367</v>
      </c>
      <c r="AQ23" s="793"/>
      <c r="AR23" s="793"/>
      <c r="AS23" s="793"/>
      <c r="AT23" s="793"/>
      <c r="AU23" s="809"/>
      <c r="AV23" s="809"/>
      <c r="AW23" s="809"/>
      <c r="AX23" s="809"/>
      <c r="AY23" s="810"/>
      <c r="AZ23" s="811" t="s">
        <v>396</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397</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398</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375</v>
      </c>
      <c r="B26" s="728"/>
      <c r="C26" s="728"/>
      <c r="D26" s="728"/>
      <c r="E26" s="728"/>
      <c r="F26" s="728"/>
      <c r="G26" s="728"/>
      <c r="H26" s="728"/>
      <c r="I26" s="728"/>
      <c r="J26" s="728"/>
      <c r="K26" s="728"/>
      <c r="L26" s="728"/>
      <c r="M26" s="728"/>
      <c r="N26" s="728"/>
      <c r="O26" s="728"/>
      <c r="P26" s="729"/>
      <c r="Q26" s="733" t="s">
        <v>399</v>
      </c>
      <c r="R26" s="734"/>
      <c r="S26" s="734"/>
      <c r="T26" s="734"/>
      <c r="U26" s="735"/>
      <c r="V26" s="733" t="s">
        <v>400</v>
      </c>
      <c r="W26" s="734"/>
      <c r="X26" s="734"/>
      <c r="Y26" s="734"/>
      <c r="Z26" s="735"/>
      <c r="AA26" s="733" t="s">
        <v>401</v>
      </c>
      <c r="AB26" s="734"/>
      <c r="AC26" s="734"/>
      <c r="AD26" s="734"/>
      <c r="AE26" s="734"/>
      <c r="AF26" s="814" t="s">
        <v>402</v>
      </c>
      <c r="AG26" s="815"/>
      <c r="AH26" s="815"/>
      <c r="AI26" s="815"/>
      <c r="AJ26" s="816"/>
      <c r="AK26" s="734" t="s">
        <v>403</v>
      </c>
      <c r="AL26" s="734"/>
      <c r="AM26" s="734"/>
      <c r="AN26" s="734"/>
      <c r="AO26" s="735"/>
      <c r="AP26" s="733" t="s">
        <v>404</v>
      </c>
      <c r="AQ26" s="734"/>
      <c r="AR26" s="734"/>
      <c r="AS26" s="734"/>
      <c r="AT26" s="735"/>
      <c r="AU26" s="733" t="s">
        <v>405</v>
      </c>
      <c r="AV26" s="734"/>
      <c r="AW26" s="734"/>
      <c r="AX26" s="734"/>
      <c r="AY26" s="735"/>
      <c r="AZ26" s="733" t="s">
        <v>406</v>
      </c>
      <c r="BA26" s="734"/>
      <c r="BB26" s="734"/>
      <c r="BC26" s="734"/>
      <c r="BD26" s="735"/>
      <c r="BE26" s="733" t="s">
        <v>382</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407</v>
      </c>
      <c r="C28" s="750"/>
      <c r="D28" s="750"/>
      <c r="E28" s="750"/>
      <c r="F28" s="750"/>
      <c r="G28" s="750"/>
      <c r="H28" s="750"/>
      <c r="I28" s="750"/>
      <c r="J28" s="750"/>
      <c r="K28" s="750"/>
      <c r="L28" s="750"/>
      <c r="M28" s="750"/>
      <c r="N28" s="750"/>
      <c r="O28" s="750"/>
      <c r="P28" s="751"/>
      <c r="Q28" s="822">
        <v>5400</v>
      </c>
      <c r="R28" s="823"/>
      <c r="S28" s="823"/>
      <c r="T28" s="823"/>
      <c r="U28" s="823"/>
      <c r="V28" s="823">
        <v>5213</v>
      </c>
      <c r="W28" s="823"/>
      <c r="X28" s="823"/>
      <c r="Y28" s="823"/>
      <c r="Z28" s="823"/>
      <c r="AA28" s="823">
        <v>187</v>
      </c>
      <c r="AB28" s="823"/>
      <c r="AC28" s="823"/>
      <c r="AD28" s="823"/>
      <c r="AE28" s="824"/>
      <c r="AF28" s="825">
        <v>187</v>
      </c>
      <c r="AG28" s="823"/>
      <c r="AH28" s="823"/>
      <c r="AI28" s="823"/>
      <c r="AJ28" s="826"/>
      <c r="AK28" s="827">
        <v>483</v>
      </c>
      <c r="AL28" s="828"/>
      <c r="AM28" s="828"/>
      <c r="AN28" s="828"/>
      <c r="AO28" s="828"/>
      <c r="AP28" s="828" t="s">
        <v>595</v>
      </c>
      <c r="AQ28" s="828"/>
      <c r="AR28" s="828"/>
      <c r="AS28" s="828"/>
      <c r="AT28" s="828"/>
      <c r="AU28" s="828" t="s">
        <v>595</v>
      </c>
      <c r="AV28" s="828"/>
      <c r="AW28" s="828"/>
      <c r="AX28" s="828"/>
      <c r="AY28" s="828"/>
      <c r="AZ28" s="829" t="s">
        <v>595</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408</v>
      </c>
      <c r="C29" s="781"/>
      <c r="D29" s="781"/>
      <c r="E29" s="781"/>
      <c r="F29" s="781"/>
      <c r="G29" s="781"/>
      <c r="H29" s="781"/>
      <c r="I29" s="781"/>
      <c r="J29" s="781"/>
      <c r="K29" s="781"/>
      <c r="L29" s="781"/>
      <c r="M29" s="781"/>
      <c r="N29" s="781"/>
      <c r="O29" s="781"/>
      <c r="P29" s="782"/>
      <c r="Q29" s="783">
        <v>828</v>
      </c>
      <c r="R29" s="784"/>
      <c r="S29" s="784"/>
      <c r="T29" s="784"/>
      <c r="U29" s="784"/>
      <c r="V29" s="784">
        <v>825</v>
      </c>
      <c r="W29" s="784"/>
      <c r="X29" s="784"/>
      <c r="Y29" s="784"/>
      <c r="Z29" s="784"/>
      <c r="AA29" s="784">
        <v>3</v>
      </c>
      <c r="AB29" s="784"/>
      <c r="AC29" s="784"/>
      <c r="AD29" s="784"/>
      <c r="AE29" s="785"/>
      <c r="AF29" s="786">
        <v>3</v>
      </c>
      <c r="AG29" s="787"/>
      <c r="AH29" s="787"/>
      <c r="AI29" s="787"/>
      <c r="AJ29" s="788"/>
      <c r="AK29" s="834">
        <v>198</v>
      </c>
      <c r="AL29" s="830"/>
      <c r="AM29" s="830"/>
      <c r="AN29" s="830"/>
      <c r="AO29" s="830"/>
      <c r="AP29" s="830" t="s">
        <v>595</v>
      </c>
      <c r="AQ29" s="830"/>
      <c r="AR29" s="830"/>
      <c r="AS29" s="830"/>
      <c r="AT29" s="830"/>
      <c r="AU29" s="830" t="s">
        <v>595</v>
      </c>
      <c r="AV29" s="830"/>
      <c r="AW29" s="830"/>
      <c r="AX29" s="830"/>
      <c r="AY29" s="830"/>
      <c r="AZ29" s="831" t="s">
        <v>595</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409</v>
      </c>
      <c r="C30" s="781"/>
      <c r="D30" s="781"/>
      <c r="E30" s="781"/>
      <c r="F30" s="781"/>
      <c r="G30" s="781"/>
      <c r="H30" s="781"/>
      <c r="I30" s="781"/>
      <c r="J30" s="781"/>
      <c r="K30" s="781"/>
      <c r="L30" s="781"/>
      <c r="M30" s="781"/>
      <c r="N30" s="781"/>
      <c r="O30" s="781"/>
      <c r="P30" s="782"/>
      <c r="Q30" s="783">
        <v>6146</v>
      </c>
      <c r="R30" s="784"/>
      <c r="S30" s="784"/>
      <c r="T30" s="784"/>
      <c r="U30" s="784"/>
      <c r="V30" s="784">
        <v>5935</v>
      </c>
      <c r="W30" s="784"/>
      <c r="X30" s="784"/>
      <c r="Y30" s="784"/>
      <c r="Z30" s="784"/>
      <c r="AA30" s="784">
        <v>210</v>
      </c>
      <c r="AB30" s="784"/>
      <c r="AC30" s="784"/>
      <c r="AD30" s="784"/>
      <c r="AE30" s="785"/>
      <c r="AF30" s="786">
        <v>210</v>
      </c>
      <c r="AG30" s="787"/>
      <c r="AH30" s="787"/>
      <c r="AI30" s="787"/>
      <c r="AJ30" s="788"/>
      <c r="AK30" s="834">
        <v>925</v>
      </c>
      <c r="AL30" s="830"/>
      <c r="AM30" s="830"/>
      <c r="AN30" s="830"/>
      <c r="AO30" s="830"/>
      <c r="AP30" s="830" t="s">
        <v>595</v>
      </c>
      <c r="AQ30" s="830"/>
      <c r="AR30" s="830"/>
      <c r="AS30" s="830"/>
      <c r="AT30" s="830"/>
      <c r="AU30" s="830" t="s">
        <v>595</v>
      </c>
      <c r="AV30" s="830"/>
      <c r="AW30" s="830"/>
      <c r="AX30" s="830"/>
      <c r="AY30" s="830"/>
      <c r="AZ30" s="831" t="s">
        <v>595</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410</v>
      </c>
      <c r="C31" s="781"/>
      <c r="D31" s="781"/>
      <c r="E31" s="781"/>
      <c r="F31" s="781"/>
      <c r="G31" s="781"/>
      <c r="H31" s="781"/>
      <c r="I31" s="781"/>
      <c r="J31" s="781"/>
      <c r="K31" s="781"/>
      <c r="L31" s="781"/>
      <c r="M31" s="781"/>
      <c r="N31" s="781"/>
      <c r="O31" s="781"/>
      <c r="P31" s="782"/>
      <c r="Q31" s="783">
        <v>1127</v>
      </c>
      <c r="R31" s="784"/>
      <c r="S31" s="784"/>
      <c r="T31" s="784"/>
      <c r="U31" s="784"/>
      <c r="V31" s="784">
        <v>1010</v>
      </c>
      <c r="W31" s="784"/>
      <c r="X31" s="784"/>
      <c r="Y31" s="784"/>
      <c r="Z31" s="784"/>
      <c r="AA31" s="784">
        <v>117</v>
      </c>
      <c r="AB31" s="784"/>
      <c r="AC31" s="784"/>
      <c r="AD31" s="784"/>
      <c r="AE31" s="785"/>
      <c r="AF31" s="786">
        <v>2043</v>
      </c>
      <c r="AG31" s="787"/>
      <c r="AH31" s="787"/>
      <c r="AI31" s="787"/>
      <c r="AJ31" s="788"/>
      <c r="AK31" s="834">
        <v>11</v>
      </c>
      <c r="AL31" s="830"/>
      <c r="AM31" s="830"/>
      <c r="AN31" s="830"/>
      <c r="AO31" s="830"/>
      <c r="AP31" s="830">
        <v>4597</v>
      </c>
      <c r="AQ31" s="830"/>
      <c r="AR31" s="830"/>
      <c r="AS31" s="830"/>
      <c r="AT31" s="830"/>
      <c r="AU31" s="830">
        <v>64</v>
      </c>
      <c r="AV31" s="830"/>
      <c r="AW31" s="830"/>
      <c r="AX31" s="830"/>
      <c r="AY31" s="830"/>
      <c r="AZ31" s="831" t="s">
        <v>595</v>
      </c>
      <c r="BA31" s="831"/>
      <c r="BB31" s="831"/>
      <c r="BC31" s="831"/>
      <c r="BD31" s="831"/>
      <c r="BE31" s="832" t="s">
        <v>411</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412</v>
      </c>
      <c r="C32" s="781"/>
      <c r="D32" s="781"/>
      <c r="E32" s="781"/>
      <c r="F32" s="781"/>
      <c r="G32" s="781"/>
      <c r="H32" s="781"/>
      <c r="I32" s="781"/>
      <c r="J32" s="781"/>
      <c r="K32" s="781"/>
      <c r="L32" s="781"/>
      <c r="M32" s="781"/>
      <c r="N32" s="781"/>
      <c r="O32" s="781"/>
      <c r="P32" s="782"/>
      <c r="Q32" s="783">
        <v>92</v>
      </c>
      <c r="R32" s="784"/>
      <c r="S32" s="784"/>
      <c r="T32" s="784"/>
      <c r="U32" s="784"/>
      <c r="V32" s="784">
        <v>90</v>
      </c>
      <c r="W32" s="784"/>
      <c r="X32" s="784"/>
      <c r="Y32" s="784"/>
      <c r="Z32" s="784"/>
      <c r="AA32" s="784">
        <v>2</v>
      </c>
      <c r="AB32" s="784"/>
      <c r="AC32" s="784"/>
      <c r="AD32" s="784"/>
      <c r="AE32" s="785"/>
      <c r="AF32" s="786">
        <v>124</v>
      </c>
      <c r="AG32" s="787"/>
      <c r="AH32" s="787"/>
      <c r="AI32" s="787"/>
      <c r="AJ32" s="788"/>
      <c r="AK32" s="834">
        <v>14</v>
      </c>
      <c r="AL32" s="830"/>
      <c r="AM32" s="830"/>
      <c r="AN32" s="830"/>
      <c r="AO32" s="830"/>
      <c r="AP32" s="830">
        <v>56</v>
      </c>
      <c r="AQ32" s="830"/>
      <c r="AR32" s="830"/>
      <c r="AS32" s="830"/>
      <c r="AT32" s="830"/>
      <c r="AU32" s="830">
        <v>13</v>
      </c>
      <c r="AV32" s="830"/>
      <c r="AW32" s="830"/>
      <c r="AX32" s="830"/>
      <c r="AY32" s="830"/>
      <c r="AZ32" s="831" t="s">
        <v>595</v>
      </c>
      <c r="BA32" s="831"/>
      <c r="BB32" s="831"/>
      <c r="BC32" s="831"/>
      <c r="BD32" s="831"/>
      <c r="BE32" s="832" t="s">
        <v>413</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414</v>
      </c>
      <c r="C33" s="781"/>
      <c r="D33" s="781"/>
      <c r="E33" s="781"/>
      <c r="F33" s="781"/>
      <c r="G33" s="781"/>
      <c r="H33" s="781"/>
      <c r="I33" s="781"/>
      <c r="J33" s="781"/>
      <c r="K33" s="781"/>
      <c r="L33" s="781"/>
      <c r="M33" s="781"/>
      <c r="N33" s="781"/>
      <c r="O33" s="781"/>
      <c r="P33" s="782"/>
      <c r="Q33" s="783">
        <v>377</v>
      </c>
      <c r="R33" s="784"/>
      <c r="S33" s="784"/>
      <c r="T33" s="784"/>
      <c r="U33" s="784"/>
      <c r="V33" s="784">
        <v>325</v>
      </c>
      <c r="W33" s="784"/>
      <c r="X33" s="784"/>
      <c r="Y33" s="784"/>
      <c r="Z33" s="784"/>
      <c r="AA33" s="784">
        <v>52</v>
      </c>
      <c r="AB33" s="784"/>
      <c r="AC33" s="784"/>
      <c r="AD33" s="784"/>
      <c r="AE33" s="785"/>
      <c r="AF33" s="786">
        <v>333</v>
      </c>
      <c r="AG33" s="787"/>
      <c r="AH33" s="787"/>
      <c r="AI33" s="787"/>
      <c r="AJ33" s="788"/>
      <c r="AK33" s="834">
        <v>165</v>
      </c>
      <c r="AL33" s="830"/>
      <c r="AM33" s="830"/>
      <c r="AN33" s="830"/>
      <c r="AO33" s="830"/>
      <c r="AP33" s="830">
        <v>986</v>
      </c>
      <c r="AQ33" s="830"/>
      <c r="AR33" s="830"/>
      <c r="AS33" s="830"/>
      <c r="AT33" s="830"/>
      <c r="AU33" s="830">
        <v>836</v>
      </c>
      <c r="AV33" s="830"/>
      <c r="AW33" s="830"/>
      <c r="AX33" s="830"/>
      <c r="AY33" s="830"/>
      <c r="AZ33" s="831" t="s">
        <v>595</v>
      </c>
      <c r="BA33" s="831"/>
      <c r="BB33" s="831"/>
      <c r="BC33" s="831"/>
      <c r="BD33" s="831"/>
      <c r="BE33" s="832" t="s">
        <v>415</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416</v>
      </c>
      <c r="C34" s="781"/>
      <c r="D34" s="781"/>
      <c r="E34" s="781"/>
      <c r="F34" s="781"/>
      <c r="G34" s="781"/>
      <c r="H34" s="781"/>
      <c r="I34" s="781"/>
      <c r="J34" s="781"/>
      <c r="K34" s="781"/>
      <c r="L34" s="781"/>
      <c r="M34" s="781"/>
      <c r="N34" s="781"/>
      <c r="O34" s="781"/>
      <c r="P34" s="782"/>
      <c r="Q34" s="783">
        <v>1932</v>
      </c>
      <c r="R34" s="784"/>
      <c r="S34" s="784"/>
      <c r="T34" s="784"/>
      <c r="U34" s="784"/>
      <c r="V34" s="784">
        <v>1479</v>
      </c>
      <c r="W34" s="784"/>
      <c r="X34" s="784"/>
      <c r="Y34" s="784"/>
      <c r="Z34" s="784"/>
      <c r="AA34" s="784">
        <v>453</v>
      </c>
      <c r="AB34" s="784"/>
      <c r="AC34" s="784"/>
      <c r="AD34" s="784"/>
      <c r="AE34" s="785"/>
      <c r="AF34" s="786">
        <v>1995</v>
      </c>
      <c r="AG34" s="787"/>
      <c r="AH34" s="787"/>
      <c r="AI34" s="787"/>
      <c r="AJ34" s="788"/>
      <c r="AK34" s="834">
        <v>751</v>
      </c>
      <c r="AL34" s="830"/>
      <c r="AM34" s="830"/>
      <c r="AN34" s="830"/>
      <c r="AO34" s="830"/>
      <c r="AP34" s="830">
        <v>7106</v>
      </c>
      <c r="AQ34" s="830"/>
      <c r="AR34" s="830"/>
      <c r="AS34" s="830"/>
      <c r="AT34" s="830"/>
      <c r="AU34" s="830">
        <v>6587</v>
      </c>
      <c r="AV34" s="830"/>
      <c r="AW34" s="830"/>
      <c r="AX34" s="830"/>
      <c r="AY34" s="830"/>
      <c r="AZ34" s="831" t="s">
        <v>595</v>
      </c>
      <c r="BA34" s="831"/>
      <c r="BB34" s="831"/>
      <c r="BC34" s="831"/>
      <c r="BD34" s="831"/>
      <c r="BE34" s="832" t="s">
        <v>417</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418</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394</v>
      </c>
      <c r="B63" s="789" t="s">
        <v>419</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4895</v>
      </c>
      <c r="AG63" s="844"/>
      <c r="AH63" s="844"/>
      <c r="AI63" s="844"/>
      <c r="AJ63" s="845"/>
      <c r="AK63" s="846"/>
      <c r="AL63" s="841"/>
      <c r="AM63" s="841"/>
      <c r="AN63" s="841"/>
      <c r="AO63" s="841"/>
      <c r="AP63" s="844">
        <v>12745</v>
      </c>
      <c r="AQ63" s="844"/>
      <c r="AR63" s="844"/>
      <c r="AS63" s="844"/>
      <c r="AT63" s="844"/>
      <c r="AU63" s="844">
        <v>7500</v>
      </c>
      <c r="AV63" s="844"/>
      <c r="AW63" s="844"/>
      <c r="AX63" s="844"/>
      <c r="AY63" s="844"/>
      <c r="AZ63" s="848"/>
      <c r="BA63" s="848"/>
      <c r="BB63" s="848"/>
      <c r="BC63" s="848"/>
      <c r="BD63" s="848"/>
      <c r="BE63" s="849"/>
      <c r="BF63" s="849"/>
      <c r="BG63" s="849"/>
      <c r="BH63" s="849"/>
      <c r="BI63" s="850"/>
      <c r="BJ63" s="851" t="s">
        <v>420</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421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422</v>
      </c>
      <c r="B66" s="728"/>
      <c r="C66" s="728"/>
      <c r="D66" s="728"/>
      <c r="E66" s="728"/>
      <c r="F66" s="728"/>
      <c r="G66" s="728"/>
      <c r="H66" s="728"/>
      <c r="I66" s="728"/>
      <c r="J66" s="728"/>
      <c r="K66" s="728"/>
      <c r="L66" s="728"/>
      <c r="M66" s="728"/>
      <c r="N66" s="728"/>
      <c r="O66" s="728"/>
      <c r="P66" s="729"/>
      <c r="Q66" s="733" t="s">
        <v>423</v>
      </c>
      <c r="R66" s="734"/>
      <c r="S66" s="734"/>
      <c r="T66" s="734"/>
      <c r="U66" s="735"/>
      <c r="V66" s="733" t="s">
        <v>424</v>
      </c>
      <c r="W66" s="734"/>
      <c r="X66" s="734"/>
      <c r="Y66" s="734"/>
      <c r="Z66" s="735"/>
      <c r="AA66" s="733" t="s">
        <v>425</v>
      </c>
      <c r="AB66" s="734"/>
      <c r="AC66" s="734"/>
      <c r="AD66" s="734"/>
      <c r="AE66" s="735"/>
      <c r="AF66" s="854" t="s">
        <v>426</v>
      </c>
      <c r="AG66" s="815"/>
      <c r="AH66" s="815"/>
      <c r="AI66" s="815"/>
      <c r="AJ66" s="855"/>
      <c r="AK66" s="733" t="s">
        <v>427</v>
      </c>
      <c r="AL66" s="728"/>
      <c r="AM66" s="728"/>
      <c r="AN66" s="728"/>
      <c r="AO66" s="729"/>
      <c r="AP66" s="733" t="s">
        <v>428</v>
      </c>
      <c r="AQ66" s="734"/>
      <c r="AR66" s="734"/>
      <c r="AS66" s="734"/>
      <c r="AT66" s="735"/>
      <c r="AU66" s="733" t="s">
        <v>429</v>
      </c>
      <c r="AV66" s="734"/>
      <c r="AW66" s="734"/>
      <c r="AX66" s="734"/>
      <c r="AY66" s="735"/>
      <c r="AZ66" s="733" t="s">
        <v>382</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596</v>
      </c>
      <c r="C68" s="870"/>
      <c r="D68" s="870"/>
      <c r="E68" s="870"/>
      <c r="F68" s="870"/>
      <c r="G68" s="870"/>
      <c r="H68" s="870"/>
      <c r="I68" s="870"/>
      <c r="J68" s="870"/>
      <c r="K68" s="870"/>
      <c r="L68" s="870"/>
      <c r="M68" s="870"/>
      <c r="N68" s="870"/>
      <c r="O68" s="870"/>
      <c r="P68" s="871"/>
      <c r="Q68" s="872">
        <v>16052</v>
      </c>
      <c r="R68" s="866"/>
      <c r="S68" s="866"/>
      <c r="T68" s="866"/>
      <c r="U68" s="866"/>
      <c r="V68" s="866">
        <v>16031</v>
      </c>
      <c r="W68" s="866"/>
      <c r="X68" s="866"/>
      <c r="Y68" s="866"/>
      <c r="Z68" s="866"/>
      <c r="AA68" s="866">
        <v>21</v>
      </c>
      <c r="AB68" s="866"/>
      <c r="AC68" s="866"/>
      <c r="AD68" s="866"/>
      <c r="AE68" s="866"/>
      <c r="AF68" s="866">
        <v>14</v>
      </c>
      <c r="AG68" s="866"/>
      <c r="AH68" s="866"/>
      <c r="AI68" s="866"/>
      <c r="AJ68" s="866"/>
      <c r="AK68" s="866">
        <v>113</v>
      </c>
      <c r="AL68" s="866"/>
      <c r="AM68" s="866"/>
      <c r="AN68" s="866"/>
      <c r="AO68" s="866"/>
      <c r="AP68" s="866" t="s">
        <v>595</v>
      </c>
      <c r="AQ68" s="866"/>
      <c r="AR68" s="866"/>
      <c r="AS68" s="866"/>
      <c r="AT68" s="866"/>
      <c r="AU68" s="866" t="s">
        <v>595</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597</v>
      </c>
      <c r="C69" s="874"/>
      <c r="D69" s="874"/>
      <c r="E69" s="874"/>
      <c r="F69" s="874"/>
      <c r="G69" s="874"/>
      <c r="H69" s="874"/>
      <c r="I69" s="874"/>
      <c r="J69" s="874"/>
      <c r="K69" s="874"/>
      <c r="L69" s="874"/>
      <c r="M69" s="874"/>
      <c r="N69" s="874"/>
      <c r="O69" s="874"/>
      <c r="P69" s="875"/>
      <c r="Q69" s="876">
        <v>88</v>
      </c>
      <c r="R69" s="830"/>
      <c r="S69" s="830"/>
      <c r="T69" s="830"/>
      <c r="U69" s="830"/>
      <c r="V69" s="830">
        <v>87</v>
      </c>
      <c r="W69" s="830"/>
      <c r="X69" s="830"/>
      <c r="Y69" s="830"/>
      <c r="Z69" s="830"/>
      <c r="AA69" s="830">
        <v>1</v>
      </c>
      <c r="AB69" s="830"/>
      <c r="AC69" s="830"/>
      <c r="AD69" s="830"/>
      <c r="AE69" s="830"/>
      <c r="AF69" s="830">
        <v>1</v>
      </c>
      <c r="AG69" s="830"/>
      <c r="AH69" s="830"/>
      <c r="AI69" s="830"/>
      <c r="AJ69" s="830"/>
      <c r="AK69" s="830">
        <v>8</v>
      </c>
      <c r="AL69" s="830"/>
      <c r="AM69" s="830"/>
      <c r="AN69" s="830"/>
      <c r="AO69" s="830"/>
      <c r="AP69" s="830" t="s">
        <v>595</v>
      </c>
      <c r="AQ69" s="830"/>
      <c r="AR69" s="830"/>
      <c r="AS69" s="830"/>
      <c r="AT69" s="830"/>
      <c r="AU69" s="830" t="s">
        <v>595</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598</v>
      </c>
      <c r="C70" s="874"/>
      <c r="D70" s="874"/>
      <c r="E70" s="874"/>
      <c r="F70" s="874"/>
      <c r="G70" s="874"/>
      <c r="H70" s="874"/>
      <c r="I70" s="874"/>
      <c r="J70" s="874"/>
      <c r="K70" s="874"/>
      <c r="L70" s="874"/>
      <c r="M70" s="874"/>
      <c r="N70" s="874"/>
      <c r="O70" s="874"/>
      <c r="P70" s="875"/>
      <c r="Q70" s="876">
        <v>468</v>
      </c>
      <c r="R70" s="830"/>
      <c r="S70" s="830"/>
      <c r="T70" s="830"/>
      <c r="U70" s="830"/>
      <c r="V70" s="830">
        <v>242</v>
      </c>
      <c r="W70" s="830"/>
      <c r="X70" s="830"/>
      <c r="Y70" s="830"/>
      <c r="Z70" s="830"/>
      <c r="AA70" s="830">
        <v>226</v>
      </c>
      <c r="AB70" s="830"/>
      <c r="AC70" s="830"/>
      <c r="AD70" s="830"/>
      <c r="AE70" s="830"/>
      <c r="AF70" s="830">
        <v>226</v>
      </c>
      <c r="AG70" s="830"/>
      <c r="AH70" s="830"/>
      <c r="AI70" s="830"/>
      <c r="AJ70" s="830"/>
      <c r="AK70" s="830" t="s">
        <v>595</v>
      </c>
      <c r="AL70" s="830"/>
      <c r="AM70" s="830"/>
      <c r="AN70" s="830"/>
      <c r="AO70" s="830"/>
      <c r="AP70" s="830" t="s">
        <v>595</v>
      </c>
      <c r="AQ70" s="830"/>
      <c r="AR70" s="830"/>
      <c r="AS70" s="830"/>
      <c r="AT70" s="830"/>
      <c r="AU70" s="830" t="s">
        <v>595</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599</v>
      </c>
      <c r="C71" s="874"/>
      <c r="D71" s="874"/>
      <c r="E71" s="874"/>
      <c r="F71" s="874"/>
      <c r="G71" s="874"/>
      <c r="H71" s="874"/>
      <c r="I71" s="874"/>
      <c r="J71" s="874"/>
      <c r="K71" s="874"/>
      <c r="L71" s="874"/>
      <c r="M71" s="874"/>
      <c r="N71" s="874"/>
      <c r="O71" s="874"/>
      <c r="P71" s="875"/>
      <c r="Q71" s="876">
        <v>1041</v>
      </c>
      <c r="R71" s="830"/>
      <c r="S71" s="830"/>
      <c r="T71" s="830"/>
      <c r="U71" s="830"/>
      <c r="V71" s="830">
        <v>1037</v>
      </c>
      <c r="W71" s="830"/>
      <c r="X71" s="830"/>
      <c r="Y71" s="830"/>
      <c r="Z71" s="830"/>
      <c r="AA71" s="830">
        <v>4</v>
      </c>
      <c r="AB71" s="830"/>
      <c r="AC71" s="830"/>
      <c r="AD71" s="830"/>
      <c r="AE71" s="830"/>
      <c r="AF71" s="830">
        <v>4</v>
      </c>
      <c r="AG71" s="830"/>
      <c r="AH71" s="830"/>
      <c r="AI71" s="830"/>
      <c r="AJ71" s="830"/>
      <c r="AK71" s="830" t="s">
        <v>595</v>
      </c>
      <c r="AL71" s="830"/>
      <c r="AM71" s="830"/>
      <c r="AN71" s="830"/>
      <c r="AO71" s="830"/>
      <c r="AP71" s="830" t="s">
        <v>595</v>
      </c>
      <c r="AQ71" s="830"/>
      <c r="AR71" s="830"/>
      <c r="AS71" s="830"/>
      <c r="AT71" s="830"/>
      <c r="AU71" s="830" t="s">
        <v>595</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600</v>
      </c>
      <c r="C72" s="874"/>
      <c r="D72" s="874"/>
      <c r="E72" s="874"/>
      <c r="F72" s="874"/>
      <c r="G72" s="874"/>
      <c r="H72" s="874"/>
      <c r="I72" s="874"/>
      <c r="J72" s="874"/>
      <c r="K72" s="874"/>
      <c r="L72" s="874"/>
      <c r="M72" s="874"/>
      <c r="N72" s="874"/>
      <c r="O72" s="874"/>
      <c r="P72" s="875"/>
      <c r="Q72" s="876">
        <v>368351</v>
      </c>
      <c r="R72" s="830"/>
      <c r="S72" s="830"/>
      <c r="T72" s="830"/>
      <c r="U72" s="830"/>
      <c r="V72" s="830">
        <v>355170</v>
      </c>
      <c r="W72" s="830"/>
      <c r="X72" s="830"/>
      <c r="Y72" s="830"/>
      <c r="Z72" s="830"/>
      <c r="AA72" s="830">
        <v>13181</v>
      </c>
      <c r="AB72" s="830"/>
      <c r="AC72" s="830"/>
      <c r="AD72" s="830"/>
      <c r="AE72" s="830"/>
      <c r="AF72" s="830">
        <v>13181</v>
      </c>
      <c r="AG72" s="830"/>
      <c r="AH72" s="830"/>
      <c r="AI72" s="830"/>
      <c r="AJ72" s="830"/>
      <c r="AK72" s="830">
        <v>2368</v>
      </c>
      <c r="AL72" s="830"/>
      <c r="AM72" s="830"/>
      <c r="AN72" s="830"/>
      <c r="AO72" s="830"/>
      <c r="AP72" s="830" t="s">
        <v>595</v>
      </c>
      <c r="AQ72" s="830"/>
      <c r="AR72" s="830"/>
      <c r="AS72" s="830"/>
      <c r="AT72" s="830"/>
      <c r="AU72" s="830" t="s">
        <v>595</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394</v>
      </c>
      <c r="B88" s="789" t="s">
        <v>430</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13426</v>
      </c>
      <c r="AG88" s="844"/>
      <c r="AH88" s="844"/>
      <c r="AI88" s="844"/>
      <c r="AJ88" s="844"/>
      <c r="AK88" s="841"/>
      <c r="AL88" s="841"/>
      <c r="AM88" s="841"/>
      <c r="AN88" s="841"/>
      <c r="AO88" s="841"/>
      <c r="AP88" s="844">
        <v>0</v>
      </c>
      <c r="AQ88" s="844"/>
      <c r="AR88" s="844"/>
      <c r="AS88" s="844"/>
      <c r="AT88" s="844"/>
      <c r="AU88" s="844">
        <v>0</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789" t="s">
        <v>431</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141</v>
      </c>
      <c r="CS102" s="852"/>
      <c r="CT102" s="852"/>
      <c r="CU102" s="852"/>
      <c r="CV102" s="891"/>
      <c r="CW102" s="890">
        <v>0</v>
      </c>
      <c r="CX102" s="852"/>
      <c r="CY102" s="852"/>
      <c r="CZ102" s="852"/>
      <c r="DA102" s="891"/>
      <c r="DB102" s="890">
        <v>14</v>
      </c>
      <c r="DC102" s="852"/>
      <c r="DD102" s="852"/>
      <c r="DE102" s="852"/>
      <c r="DF102" s="891"/>
      <c r="DG102" s="890" t="s">
        <v>595</v>
      </c>
      <c r="DH102" s="852"/>
      <c r="DI102" s="852"/>
      <c r="DJ102" s="852"/>
      <c r="DK102" s="891"/>
      <c r="DL102" s="890" t="s">
        <v>595</v>
      </c>
      <c r="DM102" s="852"/>
      <c r="DN102" s="852"/>
      <c r="DO102" s="852"/>
      <c r="DP102" s="891"/>
      <c r="DQ102" s="890" t="s">
        <v>595</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432</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433</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436</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437</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438</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439</v>
      </c>
      <c r="AB109" s="893"/>
      <c r="AC109" s="893"/>
      <c r="AD109" s="893"/>
      <c r="AE109" s="894"/>
      <c r="AF109" s="892" t="s">
        <v>440</v>
      </c>
      <c r="AG109" s="893"/>
      <c r="AH109" s="893"/>
      <c r="AI109" s="893"/>
      <c r="AJ109" s="894"/>
      <c r="AK109" s="892" t="s">
        <v>311</v>
      </c>
      <c r="AL109" s="893"/>
      <c r="AM109" s="893"/>
      <c r="AN109" s="893"/>
      <c r="AO109" s="894"/>
      <c r="AP109" s="892" t="s">
        <v>441</v>
      </c>
      <c r="AQ109" s="893"/>
      <c r="AR109" s="893"/>
      <c r="AS109" s="893"/>
      <c r="AT109" s="895"/>
      <c r="AU109" s="912" t="s">
        <v>438</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439</v>
      </c>
      <c r="BR109" s="893"/>
      <c r="BS109" s="893"/>
      <c r="BT109" s="893"/>
      <c r="BU109" s="894"/>
      <c r="BV109" s="892" t="s">
        <v>440</v>
      </c>
      <c r="BW109" s="893"/>
      <c r="BX109" s="893"/>
      <c r="BY109" s="893"/>
      <c r="BZ109" s="894"/>
      <c r="CA109" s="892" t="s">
        <v>311</v>
      </c>
      <c r="CB109" s="893"/>
      <c r="CC109" s="893"/>
      <c r="CD109" s="893"/>
      <c r="CE109" s="894"/>
      <c r="CF109" s="913" t="s">
        <v>441</v>
      </c>
      <c r="CG109" s="913"/>
      <c r="CH109" s="913"/>
      <c r="CI109" s="913"/>
      <c r="CJ109" s="913"/>
      <c r="CK109" s="892" t="s">
        <v>442</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439</v>
      </c>
      <c r="DH109" s="893"/>
      <c r="DI109" s="893"/>
      <c r="DJ109" s="893"/>
      <c r="DK109" s="894"/>
      <c r="DL109" s="892" t="s">
        <v>440</v>
      </c>
      <c r="DM109" s="893"/>
      <c r="DN109" s="893"/>
      <c r="DO109" s="893"/>
      <c r="DP109" s="894"/>
      <c r="DQ109" s="892" t="s">
        <v>311</v>
      </c>
      <c r="DR109" s="893"/>
      <c r="DS109" s="893"/>
      <c r="DT109" s="893"/>
      <c r="DU109" s="894"/>
      <c r="DV109" s="892" t="s">
        <v>441</v>
      </c>
      <c r="DW109" s="893"/>
      <c r="DX109" s="893"/>
      <c r="DY109" s="893"/>
      <c r="DZ109" s="895"/>
    </row>
    <row r="110" spans="1:131" s="230" customFormat="1" ht="26.25" customHeight="1" x14ac:dyDescent="0.15">
      <c r="A110" s="896" t="s">
        <v>443</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2161627</v>
      </c>
      <c r="AB110" s="900"/>
      <c r="AC110" s="900"/>
      <c r="AD110" s="900"/>
      <c r="AE110" s="901"/>
      <c r="AF110" s="902">
        <v>2248447</v>
      </c>
      <c r="AG110" s="900"/>
      <c r="AH110" s="900"/>
      <c r="AI110" s="900"/>
      <c r="AJ110" s="901"/>
      <c r="AK110" s="902">
        <v>2397921</v>
      </c>
      <c r="AL110" s="900"/>
      <c r="AM110" s="900"/>
      <c r="AN110" s="900"/>
      <c r="AO110" s="901"/>
      <c r="AP110" s="903">
        <v>18.7</v>
      </c>
      <c r="AQ110" s="904"/>
      <c r="AR110" s="904"/>
      <c r="AS110" s="904"/>
      <c r="AT110" s="905"/>
      <c r="AU110" s="906" t="s">
        <v>74</v>
      </c>
      <c r="AV110" s="907"/>
      <c r="AW110" s="907"/>
      <c r="AX110" s="907"/>
      <c r="AY110" s="907"/>
      <c r="AZ110" s="929" t="s">
        <v>444</v>
      </c>
      <c r="BA110" s="897"/>
      <c r="BB110" s="897"/>
      <c r="BC110" s="897"/>
      <c r="BD110" s="897"/>
      <c r="BE110" s="897"/>
      <c r="BF110" s="897"/>
      <c r="BG110" s="897"/>
      <c r="BH110" s="897"/>
      <c r="BI110" s="897"/>
      <c r="BJ110" s="897"/>
      <c r="BK110" s="897"/>
      <c r="BL110" s="897"/>
      <c r="BM110" s="897"/>
      <c r="BN110" s="897"/>
      <c r="BO110" s="897"/>
      <c r="BP110" s="898"/>
      <c r="BQ110" s="930">
        <v>18340788</v>
      </c>
      <c r="BR110" s="931"/>
      <c r="BS110" s="931"/>
      <c r="BT110" s="931"/>
      <c r="BU110" s="931"/>
      <c r="BV110" s="931">
        <v>18182253</v>
      </c>
      <c r="BW110" s="931"/>
      <c r="BX110" s="931"/>
      <c r="BY110" s="931"/>
      <c r="BZ110" s="931"/>
      <c r="CA110" s="931">
        <v>17366882</v>
      </c>
      <c r="CB110" s="931"/>
      <c r="CC110" s="931"/>
      <c r="CD110" s="931"/>
      <c r="CE110" s="931"/>
      <c r="CF110" s="944">
        <v>135.69999999999999</v>
      </c>
      <c r="CG110" s="945"/>
      <c r="CH110" s="945"/>
      <c r="CI110" s="945"/>
      <c r="CJ110" s="945"/>
      <c r="CK110" s="946" t="s">
        <v>445</v>
      </c>
      <c r="CL110" s="947"/>
      <c r="CM110" s="929" t="s">
        <v>446</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447</v>
      </c>
      <c r="DH110" s="931"/>
      <c r="DI110" s="931"/>
      <c r="DJ110" s="931"/>
      <c r="DK110" s="931"/>
      <c r="DL110" s="931" t="s">
        <v>447</v>
      </c>
      <c r="DM110" s="931"/>
      <c r="DN110" s="931"/>
      <c r="DO110" s="931"/>
      <c r="DP110" s="931"/>
      <c r="DQ110" s="931" t="s">
        <v>447</v>
      </c>
      <c r="DR110" s="931"/>
      <c r="DS110" s="931"/>
      <c r="DT110" s="931"/>
      <c r="DU110" s="931"/>
      <c r="DV110" s="932" t="s">
        <v>396</v>
      </c>
      <c r="DW110" s="932"/>
      <c r="DX110" s="932"/>
      <c r="DY110" s="932"/>
      <c r="DZ110" s="933"/>
    </row>
    <row r="111" spans="1:131" s="230" customFormat="1" ht="26.25" customHeight="1" x14ac:dyDescent="0.15">
      <c r="A111" s="934" t="s">
        <v>448</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447</v>
      </c>
      <c r="AB111" s="938"/>
      <c r="AC111" s="938"/>
      <c r="AD111" s="938"/>
      <c r="AE111" s="939"/>
      <c r="AF111" s="940" t="s">
        <v>447</v>
      </c>
      <c r="AG111" s="938"/>
      <c r="AH111" s="938"/>
      <c r="AI111" s="938"/>
      <c r="AJ111" s="939"/>
      <c r="AK111" s="940" t="s">
        <v>449</v>
      </c>
      <c r="AL111" s="938"/>
      <c r="AM111" s="938"/>
      <c r="AN111" s="938"/>
      <c r="AO111" s="939"/>
      <c r="AP111" s="941" t="s">
        <v>449</v>
      </c>
      <c r="AQ111" s="942"/>
      <c r="AR111" s="942"/>
      <c r="AS111" s="942"/>
      <c r="AT111" s="943"/>
      <c r="AU111" s="908"/>
      <c r="AV111" s="909"/>
      <c r="AW111" s="909"/>
      <c r="AX111" s="909"/>
      <c r="AY111" s="909"/>
      <c r="AZ111" s="922" t="s">
        <v>450</v>
      </c>
      <c r="BA111" s="923"/>
      <c r="BB111" s="923"/>
      <c r="BC111" s="923"/>
      <c r="BD111" s="923"/>
      <c r="BE111" s="923"/>
      <c r="BF111" s="923"/>
      <c r="BG111" s="923"/>
      <c r="BH111" s="923"/>
      <c r="BI111" s="923"/>
      <c r="BJ111" s="923"/>
      <c r="BK111" s="923"/>
      <c r="BL111" s="923"/>
      <c r="BM111" s="923"/>
      <c r="BN111" s="923"/>
      <c r="BO111" s="923"/>
      <c r="BP111" s="924"/>
      <c r="BQ111" s="925" t="s">
        <v>396</v>
      </c>
      <c r="BR111" s="926"/>
      <c r="BS111" s="926"/>
      <c r="BT111" s="926"/>
      <c r="BU111" s="926"/>
      <c r="BV111" s="926" t="s">
        <v>449</v>
      </c>
      <c r="BW111" s="926"/>
      <c r="BX111" s="926"/>
      <c r="BY111" s="926"/>
      <c r="BZ111" s="926"/>
      <c r="CA111" s="926" t="s">
        <v>451</v>
      </c>
      <c r="CB111" s="926"/>
      <c r="CC111" s="926"/>
      <c r="CD111" s="926"/>
      <c r="CE111" s="926"/>
      <c r="CF111" s="920" t="s">
        <v>449</v>
      </c>
      <c r="CG111" s="921"/>
      <c r="CH111" s="921"/>
      <c r="CI111" s="921"/>
      <c r="CJ111" s="921"/>
      <c r="CK111" s="948"/>
      <c r="CL111" s="949"/>
      <c r="CM111" s="922" t="s">
        <v>452</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449</v>
      </c>
      <c r="DH111" s="926"/>
      <c r="DI111" s="926"/>
      <c r="DJ111" s="926"/>
      <c r="DK111" s="926"/>
      <c r="DL111" s="926" t="s">
        <v>447</v>
      </c>
      <c r="DM111" s="926"/>
      <c r="DN111" s="926"/>
      <c r="DO111" s="926"/>
      <c r="DP111" s="926"/>
      <c r="DQ111" s="926" t="s">
        <v>447</v>
      </c>
      <c r="DR111" s="926"/>
      <c r="DS111" s="926"/>
      <c r="DT111" s="926"/>
      <c r="DU111" s="926"/>
      <c r="DV111" s="927" t="s">
        <v>447</v>
      </c>
      <c r="DW111" s="927"/>
      <c r="DX111" s="927"/>
      <c r="DY111" s="927"/>
      <c r="DZ111" s="928"/>
    </row>
    <row r="112" spans="1:131" s="230" customFormat="1" ht="26.25" customHeight="1" x14ac:dyDescent="0.15">
      <c r="A112" s="952" t="s">
        <v>453</v>
      </c>
      <c r="B112" s="953"/>
      <c r="C112" s="923" t="s">
        <v>454</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447</v>
      </c>
      <c r="AB112" s="959"/>
      <c r="AC112" s="959"/>
      <c r="AD112" s="959"/>
      <c r="AE112" s="960"/>
      <c r="AF112" s="961" t="s">
        <v>451</v>
      </c>
      <c r="AG112" s="959"/>
      <c r="AH112" s="959"/>
      <c r="AI112" s="959"/>
      <c r="AJ112" s="960"/>
      <c r="AK112" s="961" t="s">
        <v>447</v>
      </c>
      <c r="AL112" s="959"/>
      <c r="AM112" s="959"/>
      <c r="AN112" s="959"/>
      <c r="AO112" s="960"/>
      <c r="AP112" s="962" t="s">
        <v>396</v>
      </c>
      <c r="AQ112" s="963"/>
      <c r="AR112" s="963"/>
      <c r="AS112" s="963"/>
      <c r="AT112" s="964"/>
      <c r="AU112" s="908"/>
      <c r="AV112" s="909"/>
      <c r="AW112" s="909"/>
      <c r="AX112" s="909"/>
      <c r="AY112" s="909"/>
      <c r="AZ112" s="922" t="s">
        <v>455</v>
      </c>
      <c r="BA112" s="923"/>
      <c r="BB112" s="923"/>
      <c r="BC112" s="923"/>
      <c r="BD112" s="923"/>
      <c r="BE112" s="923"/>
      <c r="BF112" s="923"/>
      <c r="BG112" s="923"/>
      <c r="BH112" s="923"/>
      <c r="BI112" s="923"/>
      <c r="BJ112" s="923"/>
      <c r="BK112" s="923"/>
      <c r="BL112" s="923"/>
      <c r="BM112" s="923"/>
      <c r="BN112" s="923"/>
      <c r="BO112" s="923"/>
      <c r="BP112" s="924"/>
      <c r="BQ112" s="925">
        <v>8125253</v>
      </c>
      <c r="BR112" s="926"/>
      <c r="BS112" s="926"/>
      <c r="BT112" s="926"/>
      <c r="BU112" s="926"/>
      <c r="BV112" s="926">
        <v>7856394</v>
      </c>
      <c r="BW112" s="926"/>
      <c r="BX112" s="926"/>
      <c r="BY112" s="926"/>
      <c r="BZ112" s="926"/>
      <c r="CA112" s="926">
        <v>7501228</v>
      </c>
      <c r="CB112" s="926"/>
      <c r="CC112" s="926"/>
      <c r="CD112" s="926"/>
      <c r="CE112" s="926"/>
      <c r="CF112" s="920">
        <v>58.6</v>
      </c>
      <c r="CG112" s="921"/>
      <c r="CH112" s="921"/>
      <c r="CI112" s="921"/>
      <c r="CJ112" s="921"/>
      <c r="CK112" s="948"/>
      <c r="CL112" s="949"/>
      <c r="CM112" s="922" t="s">
        <v>456</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457</v>
      </c>
      <c r="DH112" s="926"/>
      <c r="DI112" s="926"/>
      <c r="DJ112" s="926"/>
      <c r="DK112" s="926"/>
      <c r="DL112" s="926" t="s">
        <v>451</v>
      </c>
      <c r="DM112" s="926"/>
      <c r="DN112" s="926"/>
      <c r="DO112" s="926"/>
      <c r="DP112" s="926"/>
      <c r="DQ112" s="926" t="s">
        <v>451</v>
      </c>
      <c r="DR112" s="926"/>
      <c r="DS112" s="926"/>
      <c r="DT112" s="926"/>
      <c r="DU112" s="926"/>
      <c r="DV112" s="927" t="s">
        <v>458</v>
      </c>
      <c r="DW112" s="927"/>
      <c r="DX112" s="927"/>
      <c r="DY112" s="927"/>
      <c r="DZ112" s="928"/>
    </row>
    <row r="113" spans="1:130" s="230" customFormat="1" ht="26.25" customHeight="1" x14ac:dyDescent="0.15">
      <c r="A113" s="954"/>
      <c r="B113" s="955"/>
      <c r="C113" s="923" t="s">
        <v>459</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777573</v>
      </c>
      <c r="AB113" s="938"/>
      <c r="AC113" s="938"/>
      <c r="AD113" s="938"/>
      <c r="AE113" s="939"/>
      <c r="AF113" s="940">
        <v>692662</v>
      </c>
      <c r="AG113" s="938"/>
      <c r="AH113" s="938"/>
      <c r="AI113" s="938"/>
      <c r="AJ113" s="939"/>
      <c r="AK113" s="940">
        <v>715660</v>
      </c>
      <c r="AL113" s="938"/>
      <c r="AM113" s="938"/>
      <c r="AN113" s="938"/>
      <c r="AO113" s="939"/>
      <c r="AP113" s="941">
        <v>5.6</v>
      </c>
      <c r="AQ113" s="942"/>
      <c r="AR113" s="942"/>
      <c r="AS113" s="942"/>
      <c r="AT113" s="943"/>
      <c r="AU113" s="908"/>
      <c r="AV113" s="909"/>
      <c r="AW113" s="909"/>
      <c r="AX113" s="909"/>
      <c r="AY113" s="909"/>
      <c r="AZ113" s="922" t="s">
        <v>460</v>
      </c>
      <c r="BA113" s="923"/>
      <c r="BB113" s="923"/>
      <c r="BC113" s="923"/>
      <c r="BD113" s="923"/>
      <c r="BE113" s="923"/>
      <c r="BF113" s="923"/>
      <c r="BG113" s="923"/>
      <c r="BH113" s="923"/>
      <c r="BI113" s="923"/>
      <c r="BJ113" s="923"/>
      <c r="BK113" s="923"/>
      <c r="BL113" s="923"/>
      <c r="BM113" s="923"/>
      <c r="BN113" s="923"/>
      <c r="BO113" s="923"/>
      <c r="BP113" s="924"/>
      <c r="BQ113" s="925" t="s">
        <v>447</v>
      </c>
      <c r="BR113" s="926"/>
      <c r="BS113" s="926"/>
      <c r="BT113" s="926"/>
      <c r="BU113" s="926"/>
      <c r="BV113" s="926" t="s">
        <v>451</v>
      </c>
      <c r="BW113" s="926"/>
      <c r="BX113" s="926"/>
      <c r="BY113" s="926"/>
      <c r="BZ113" s="926"/>
      <c r="CA113" s="926" t="s">
        <v>447</v>
      </c>
      <c r="CB113" s="926"/>
      <c r="CC113" s="926"/>
      <c r="CD113" s="926"/>
      <c r="CE113" s="926"/>
      <c r="CF113" s="920" t="s">
        <v>447</v>
      </c>
      <c r="CG113" s="921"/>
      <c r="CH113" s="921"/>
      <c r="CI113" s="921"/>
      <c r="CJ113" s="921"/>
      <c r="CK113" s="948"/>
      <c r="CL113" s="949"/>
      <c r="CM113" s="922" t="s">
        <v>461</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447</v>
      </c>
      <c r="DH113" s="959"/>
      <c r="DI113" s="959"/>
      <c r="DJ113" s="959"/>
      <c r="DK113" s="960"/>
      <c r="DL113" s="961" t="s">
        <v>449</v>
      </c>
      <c r="DM113" s="959"/>
      <c r="DN113" s="959"/>
      <c r="DO113" s="959"/>
      <c r="DP113" s="960"/>
      <c r="DQ113" s="961" t="s">
        <v>447</v>
      </c>
      <c r="DR113" s="959"/>
      <c r="DS113" s="959"/>
      <c r="DT113" s="959"/>
      <c r="DU113" s="960"/>
      <c r="DV113" s="962" t="s">
        <v>447</v>
      </c>
      <c r="DW113" s="963"/>
      <c r="DX113" s="963"/>
      <c r="DY113" s="963"/>
      <c r="DZ113" s="964"/>
    </row>
    <row r="114" spans="1:130" s="230" customFormat="1" ht="26.25" customHeight="1" x14ac:dyDescent="0.15">
      <c r="A114" s="954"/>
      <c r="B114" s="955"/>
      <c r="C114" s="923" t="s">
        <v>462</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t="s">
        <v>447</v>
      </c>
      <c r="AB114" s="959"/>
      <c r="AC114" s="959"/>
      <c r="AD114" s="959"/>
      <c r="AE114" s="960"/>
      <c r="AF114" s="961" t="s">
        <v>449</v>
      </c>
      <c r="AG114" s="959"/>
      <c r="AH114" s="959"/>
      <c r="AI114" s="959"/>
      <c r="AJ114" s="960"/>
      <c r="AK114" s="961" t="s">
        <v>447</v>
      </c>
      <c r="AL114" s="959"/>
      <c r="AM114" s="959"/>
      <c r="AN114" s="959"/>
      <c r="AO114" s="960"/>
      <c r="AP114" s="962" t="s">
        <v>447</v>
      </c>
      <c r="AQ114" s="963"/>
      <c r="AR114" s="963"/>
      <c r="AS114" s="963"/>
      <c r="AT114" s="964"/>
      <c r="AU114" s="908"/>
      <c r="AV114" s="909"/>
      <c r="AW114" s="909"/>
      <c r="AX114" s="909"/>
      <c r="AY114" s="909"/>
      <c r="AZ114" s="922" t="s">
        <v>463</v>
      </c>
      <c r="BA114" s="923"/>
      <c r="BB114" s="923"/>
      <c r="BC114" s="923"/>
      <c r="BD114" s="923"/>
      <c r="BE114" s="923"/>
      <c r="BF114" s="923"/>
      <c r="BG114" s="923"/>
      <c r="BH114" s="923"/>
      <c r="BI114" s="923"/>
      <c r="BJ114" s="923"/>
      <c r="BK114" s="923"/>
      <c r="BL114" s="923"/>
      <c r="BM114" s="923"/>
      <c r="BN114" s="923"/>
      <c r="BO114" s="923"/>
      <c r="BP114" s="924"/>
      <c r="BQ114" s="925">
        <v>5853648</v>
      </c>
      <c r="BR114" s="926"/>
      <c r="BS114" s="926"/>
      <c r="BT114" s="926"/>
      <c r="BU114" s="926"/>
      <c r="BV114" s="926">
        <v>5810105</v>
      </c>
      <c r="BW114" s="926"/>
      <c r="BX114" s="926"/>
      <c r="BY114" s="926"/>
      <c r="BZ114" s="926"/>
      <c r="CA114" s="926">
        <v>5735308</v>
      </c>
      <c r="CB114" s="926"/>
      <c r="CC114" s="926"/>
      <c r="CD114" s="926"/>
      <c r="CE114" s="926"/>
      <c r="CF114" s="920">
        <v>44.8</v>
      </c>
      <c r="CG114" s="921"/>
      <c r="CH114" s="921"/>
      <c r="CI114" s="921"/>
      <c r="CJ114" s="921"/>
      <c r="CK114" s="948"/>
      <c r="CL114" s="949"/>
      <c r="CM114" s="922" t="s">
        <v>464</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447</v>
      </c>
      <c r="DH114" s="959"/>
      <c r="DI114" s="959"/>
      <c r="DJ114" s="959"/>
      <c r="DK114" s="960"/>
      <c r="DL114" s="961" t="s">
        <v>447</v>
      </c>
      <c r="DM114" s="959"/>
      <c r="DN114" s="959"/>
      <c r="DO114" s="959"/>
      <c r="DP114" s="960"/>
      <c r="DQ114" s="961" t="s">
        <v>447</v>
      </c>
      <c r="DR114" s="959"/>
      <c r="DS114" s="959"/>
      <c r="DT114" s="959"/>
      <c r="DU114" s="960"/>
      <c r="DV114" s="962" t="s">
        <v>449</v>
      </c>
      <c r="DW114" s="963"/>
      <c r="DX114" s="963"/>
      <c r="DY114" s="963"/>
      <c r="DZ114" s="964"/>
    </row>
    <row r="115" spans="1:130" s="230" customFormat="1" ht="26.25" customHeight="1" x14ac:dyDescent="0.15">
      <c r="A115" s="954"/>
      <c r="B115" s="955"/>
      <c r="C115" s="923" t="s">
        <v>465</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447</v>
      </c>
      <c r="AB115" s="938"/>
      <c r="AC115" s="938"/>
      <c r="AD115" s="938"/>
      <c r="AE115" s="939"/>
      <c r="AF115" s="940" t="s">
        <v>396</v>
      </c>
      <c r="AG115" s="938"/>
      <c r="AH115" s="938"/>
      <c r="AI115" s="938"/>
      <c r="AJ115" s="939"/>
      <c r="AK115" s="940" t="s">
        <v>447</v>
      </c>
      <c r="AL115" s="938"/>
      <c r="AM115" s="938"/>
      <c r="AN115" s="938"/>
      <c r="AO115" s="939"/>
      <c r="AP115" s="941" t="s">
        <v>447</v>
      </c>
      <c r="AQ115" s="942"/>
      <c r="AR115" s="942"/>
      <c r="AS115" s="942"/>
      <c r="AT115" s="943"/>
      <c r="AU115" s="908"/>
      <c r="AV115" s="909"/>
      <c r="AW115" s="909"/>
      <c r="AX115" s="909"/>
      <c r="AY115" s="909"/>
      <c r="AZ115" s="922" t="s">
        <v>466</v>
      </c>
      <c r="BA115" s="923"/>
      <c r="BB115" s="923"/>
      <c r="BC115" s="923"/>
      <c r="BD115" s="923"/>
      <c r="BE115" s="923"/>
      <c r="BF115" s="923"/>
      <c r="BG115" s="923"/>
      <c r="BH115" s="923"/>
      <c r="BI115" s="923"/>
      <c r="BJ115" s="923"/>
      <c r="BK115" s="923"/>
      <c r="BL115" s="923"/>
      <c r="BM115" s="923"/>
      <c r="BN115" s="923"/>
      <c r="BO115" s="923"/>
      <c r="BP115" s="924"/>
      <c r="BQ115" s="925" t="s">
        <v>447</v>
      </c>
      <c r="BR115" s="926"/>
      <c r="BS115" s="926"/>
      <c r="BT115" s="926"/>
      <c r="BU115" s="926"/>
      <c r="BV115" s="926" t="s">
        <v>447</v>
      </c>
      <c r="BW115" s="926"/>
      <c r="BX115" s="926"/>
      <c r="BY115" s="926"/>
      <c r="BZ115" s="926"/>
      <c r="CA115" s="926" t="s">
        <v>457</v>
      </c>
      <c r="CB115" s="926"/>
      <c r="CC115" s="926"/>
      <c r="CD115" s="926"/>
      <c r="CE115" s="926"/>
      <c r="CF115" s="920" t="s">
        <v>447</v>
      </c>
      <c r="CG115" s="921"/>
      <c r="CH115" s="921"/>
      <c r="CI115" s="921"/>
      <c r="CJ115" s="921"/>
      <c r="CK115" s="948"/>
      <c r="CL115" s="949"/>
      <c r="CM115" s="922" t="s">
        <v>467</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458</v>
      </c>
      <c r="DH115" s="959"/>
      <c r="DI115" s="959"/>
      <c r="DJ115" s="959"/>
      <c r="DK115" s="960"/>
      <c r="DL115" s="961" t="s">
        <v>447</v>
      </c>
      <c r="DM115" s="959"/>
      <c r="DN115" s="959"/>
      <c r="DO115" s="959"/>
      <c r="DP115" s="960"/>
      <c r="DQ115" s="961" t="s">
        <v>447</v>
      </c>
      <c r="DR115" s="959"/>
      <c r="DS115" s="959"/>
      <c r="DT115" s="959"/>
      <c r="DU115" s="960"/>
      <c r="DV115" s="962" t="s">
        <v>449</v>
      </c>
      <c r="DW115" s="963"/>
      <c r="DX115" s="963"/>
      <c r="DY115" s="963"/>
      <c r="DZ115" s="964"/>
    </row>
    <row r="116" spans="1:130" s="230" customFormat="1" ht="26.25" customHeight="1" x14ac:dyDescent="0.15">
      <c r="A116" s="956"/>
      <c r="B116" s="957"/>
      <c r="C116" s="965" t="s">
        <v>468</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111</v>
      </c>
      <c r="AB116" s="959"/>
      <c r="AC116" s="959"/>
      <c r="AD116" s="959"/>
      <c r="AE116" s="960"/>
      <c r="AF116" s="961">
        <v>2</v>
      </c>
      <c r="AG116" s="959"/>
      <c r="AH116" s="959"/>
      <c r="AI116" s="959"/>
      <c r="AJ116" s="960"/>
      <c r="AK116" s="961" t="s">
        <v>447</v>
      </c>
      <c r="AL116" s="959"/>
      <c r="AM116" s="959"/>
      <c r="AN116" s="959"/>
      <c r="AO116" s="960"/>
      <c r="AP116" s="962" t="s">
        <v>457</v>
      </c>
      <c r="AQ116" s="963"/>
      <c r="AR116" s="963"/>
      <c r="AS116" s="963"/>
      <c r="AT116" s="964"/>
      <c r="AU116" s="908"/>
      <c r="AV116" s="909"/>
      <c r="AW116" s="909"/>
      <c r="AX116" s="909"/>
      <c r="AY116" s="909"/>
      <c r="AZ116" s="967" t="s">
        <v>469</v>
      </c>
      <c r="BA116" s="968"/>
      <c r="BB116" s="968"/>
      <c r="BC116" s="968"/>
      <c r="BD116" s="968"/>
      <c r="BE116" s="968"/>
      <c r="BF116" s="968"/>
      <c r="BG116" s="968"/>
      <c r="BH116" s="968"/>
      <c r="BI116" s="968"/>
      <c r="BJ116" s="968"/>
      <c r="BK116" s="968"/>
      <c r="BL116" s="968"/>
      <c r="BM116" s="968"/>
      <c r="BN116" s="968"/>
      <c r="BO116" s="968"/>
      <c r="BP116" s="969"/>
      <c r="BQ116" s="925" t="s">
        <v>396</v>
      </c>
      <c r="BR116" s="926"/>
      <c r="BS116" s="926"/>
      <c r="BT116" s="926"/>
      <c r="BU116" s="926"/>
      <c r="BV116" s="926" t="s">
        <v>447</v>
      </c>
      <c r="BW116" s="926"/>
      <c r="BX116" s="926"/>
      <c r="BY116" s="926"/>
      <c r="BZ116" s="926"/>
      <c r="CA116" s="926" t="s">
        <v>447</v>
      </c>
      <c r="CB116" s="926"/>
      <c r="CC116" s="926"/>
      <c r="CD116" s="926"/>
      <c r="CE116" s="926"/>
      <c r="CF116" s="920" t="s">
        <v>447</v>
      </c>
      <c r="CG116" s="921"/>
      <c r="CH116" s="921"/>
      <c r="CI116" s="921"/>
      <c r="CJ116" s="921"/>
      <c r="CK116" s="948"/>
      <c r="CL116" s="949"/>
      <c r="CM116" s="922" t="s">
        <v>470</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447</v>
      </c>
      <c r="DH116" s="959"/>
      <c r="DI116" s="959"/>
      <c r="DJ116" s="959"/>
      <c r="DK116" s="960"/>
      <c r="DL116" s="961" t="s">
        <v>447</v>
      </c>
      <c r="DM116" s="959"/>
      <c r="DN116" s="959"/>
      <c r="DO116" s="959"/>
      <c r="DP116" s="960"/>
      <c r="DQ116" s="961" t="s">
        <v>451</v>
      </c>
      <c r="DR116" s="959"/>
      <c r="DS116" s="959"/>
      <c r="DT116" s="959"/>
      <c r="DU116" s="960"/>
      <c r="DV116" s="962" t="s">
        <v>447</v>
      </c>
      <c r="DW116" s="963"/>
      <c r="DX116" s="963"/>
      <c r="DY116" s="963"/>
      <c r="DZ116" s="964"/>
    </row>
    <row r="117" spans="1:130" s="230" customFormat="1" ht="26.25" customHeight="1" x14ac:dyDescent="0.15">
      <c r="A117" s="912" t="s">
        <v>190</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471</v>
      </c>
      <c r="Z117" s="894"/>
      <c r="AA117" s="978">
        <v>2939311</v>
      </c>
      <c r="AB117" s="979"/>
      <c r="AC117" s="979"/>
      <c r="AD117" s="979"/>
      <c r="AE117" s="980"/>
      <c r="AF117" s="981">
        <v>2941111</v>
      </c>
      <c r="AG117" s="979"/>
      <c r="AH117" s="979"/>
      <c r="AI117" s="979"/>
      <c r="AJ117" s="980"/>
      <c r="AK117" s="981">
        <v>3113581</v>
      </c>
      <c r="AL117" s="979"/>
      <c r="AM117" s="979"/>
      <c r="AN117" s="979"/>
      <c r="AO117" s="980"/>
      <c r="AP117" s="982"/>
      <c r="AQ117" s="983"/>
      <c r="AR117" s="983"/>
      <c r="AS117" s="983"/>
      <c r="AT117" s="984"/>
      <c r="AU117" s="908"/>
      <c r="AV117" s="909"/>
      <c r="AW117" s="909"/>
      <c r="AX117" s="909"/>
      <c r="AY117" s="909"/>
      <c r="AZ117" s="974" t="s">
        <v>472</v>
      </c>
      <c r="BA117" s="975"/>
      <c r="BB117" s="975"/>
      <c r="BC117" s="975"/>
      <c r="BD117" s="975"/>
      <c r="BE117" s="975"/>
      <c r="BF117" s="975"/>
      <c r="BG117" s="975"/>
      <c r="BH117" s="975"/>
      <c r="BI117" s="975"/>
      <c r="BJ117" s="975"/>
      <c r="BK117" s="975"/>
      <c r="BL117" s="975"/>
      <c r="BM117" s="975"/>
      <c r="BN117" s="975"/>
      <c r="BO117" s="975"/>
      <c r="BP117" s="976"/>
      <c r="BQ117" s="925" t="s">
        <v>457</v>
      </c>
      <c r="BR117" s="926"/>
      <c r="BS117" s="926"/>
      <c r="BT117" s="926"/>
      <c r="BU117" s="926"/>
      <c r="BV117" s="926" t="s">
        <v>447</v>
      </c>
      <c r="BW117" s="926"/>
      <c r="BX117" s="926"/>
      <c r="BY117" s="926"/>
      <c r="BZ117" s="926"/>
      <c r="CA117" s="926" t="s">
        <v>447</v>
      </c>
      <c r="CB117" s="926"/>
      <c r="CC117" s="926"/>
      <c r="CD117" s="926"/>
      <c r="CE117" s="926"/>
      <c r="CF117" s="920" t="s">
        <v>458</v>
      </c>
      <c r="CG117" s="921"/>
      <c r="CH117" s="921"/>
      <c r="CI117" s="921"/>
      <c r="CJ117" s="921"/>
      <c r="CK117" s="948"/>
      <c r="CL117" s="949"/>
      <c r="CM117" s="922" t="s">
        <v>473</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396</v>
      </c>
      <c r="DH117" s="959"/>
      <c r="DI117" s="959"/>
      <c r="DJ117" s="959"/>
      <c r="DK117" s="960"/>
      <c r="DL117" s="961" t="s">
        <v>447</v>
      </c>
      <c r="DM117" s="959"/>
      <c r="DN117" s="959"/>
      <c r="DO117" s="959"/>
      <c r="DP117" s="960"/>
      <c r="DQ117" s="961" t="s">
        <v>447</v>
      </c>
      <c r="DR117" s="959"/>
      <c r="DS117" s="959"/>
      <c r="DT117" s="959"/>
      <c r="DU117" s="960"/>
      <c r="DV117" s="962" t="s">
        <v>396</v>
      </c>
      <c r="DW117" s="963"/>
      <c r="DX117" s="963"/>
      <c r="DY117" s="963"/>
      <c r="DZ117" s="964"/>
    </row>
    <row r="118" spans="1:130" s="230" customFormat="1" ht="26.25" customHeight="1" x14ac:dyDescent="0.15">
      <c r="A118" s="912" t="s">
        <v>442</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439</v>
      </c>
      <c r="AB118" s="893"/>
      <c r="AC118" s="893"/>
      <c r="AD118" s="893"/>
      <c r="AE118" s="894"/>
      <c r="AF118" s="892" t="s">
        <v>440</v>
      </c>
      <c r="AG118" s="893"/>
      <c r="AH118" s="893"/>
      <c r="AI118" s="893"/>
      <c r="AJ118" s="894"/>
      <c r="AK118" s="892" t="s">
        <v>311</v>
      </c>
      <c r="AL118" s="893"/>
      <c r="AM118" s="893"/>
      <c r="AN118" s="893"/>
      <c r="AO118" s="894"/>
      <c r="AP118" s="970" t="s">
        <v>441</v>
      </c>
      <c r="AQ118" s="971"/>
      <c r="AR118" s="971"/>
      <c r="AS118" s="971"/>
      <c r="AT118" s="972"/>
      <c r="AU118" s="908"/>
      <c r="AV118" s="909"/>
      <c r="AW118" s="909"/>
      <c r="AX118" s="909"/>
      <c r="AY118" s="909"/>
      <c r="AZ118" s="973" t="s">
        <v>474</v>
      </c>
      <c r="BA118" s="965"/>
      <c r="BB118" s="965"/>
      <c r="BC118" s="965"/>
      <c r="BD118" s="965"/>
      <c r="BE118" s="965"/>
      <c r="BF118" s="965"/>
      <c r="BG118" s="965"/>
      <c r="BH118" s="965"/>
      <c r="BI118" s="965"/>
      <c r="BJ118" s="965"/>
      <c r="BK118" s="965"/>
      <c r="BL118" s="965"/>
      <c r="BM118" s="965"/>
      <c r="BN118" s="965"/>
      <c r="BO118" s="965"/>
      <c r="BP118" s="966"/>
      <c r="BQ118" s="999" t="s">
        <v>396</v>
      </c>
      <c r="BR118" s="1000"/>
      <c r="BS118" s="1000"/>
      <c r="BT118" s="1000"/>
      <c r="BU118" s="1000"/>
      <c r="BV118" s="1000" t="s">
        <v>451</v>
      </c>
      <c r="BW118" s="1000"/>
      <c r="BX118" s="1000"/>
      <c r="BY118" s="1000"/>
      <c r="BZ118" s="1000"/>
      <c r="CA118" s="1000" t="s">
        <v>447</v>
      </c>
      <c r="CB118" s="1000"/>
      <c r="CC118" s="1000"/>
      <c r="CD118" s="1000"/>
      <c r="CE118" s="1000"/>
      <c r="CF118" s="920" t="s">
        <v>451</v>
      </c>
      <c r="CG118" s="921"/>
      <c r="CH118" s="921"/>
      <c r="CI118" s="921"/>
      <c r="CJ118" s="921"/>
      <c r="CK118" s="948"/>
      <c r="CL118" s="949"/>
      <c r="CM118" s="922" t="s">
        <v>475</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451</v>
      </c>
      <c r="DH118" s="959"/>
      <c r="DI118" s="959"/>
      <c r="DJ118" s="959"/>
      <c r="DK118" s="960"/>
      <c r="DL118" s="961" t="s">
        <v>447</v>
      </c>
      <c r="DM118" s="959"/>
      <c r="DN118" s="959"/>
      <c r="DO118" s="959"/>
      <c r="DP118" s="960"/>
      <c r="DQ118" s="961" t="s">
        <v>457</v>
      </c>
      <c r="DR118" s="959"/>
      <c r="DS118" s="959"/>
      <c r="DT118" s="959"/>
      <c r="DU118" s="960"/>
      <c r="DV118" s="962" t="s">
        <v>447</v>
      </c>
      <c r="DW118" s="963"/>
      <c r="DX118" s="963"/>
      <c r="DY118" s="963"/>
      <c r="DZ118" s="964"/>
    </row>
    <row r="119" spans="1:130" s="230" customFormat="1" ht="26.25" customHeight="1" x14ac:dyDescent="0.15">
      <c r="A119" s="1056" t="s">
        <v>445</v>
      </c>
      <c r="B119" s="947"/>
      <c r="C119" s="929" t="s">
        <v>446</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447</v>
      </c>
      <c r="AB119" s="900"/>
      <c r="AC119" s="900"/>
      <c r="AD119" s="900"/>
      <c r="AE119" s="901"/>
      <c r="AF119" s="902" t="s">
        <v>396</v>
      </c>
      <c r="AG119" s="900"/>
      <c r="AH119" s="900"/>
      <c r="AI119" s="900"/>
      <c r="AJ119" s="901"/>
      <c r="AK119" s="902" t="s">
        <v>451</v>
      </c>
      <c r="AL119" s="900"/>
      <c r="AM119" s="900"/>
      <c r="AN119" s="900"/>
      <c r="AO119" s="901"/>
      <c r="AP119" s="903" t="s">
        <v>451</v>
      </c>
      <c r="AQ119" s="904"/>
      <c r="AR119" s="904"/>
      <c r="AS119" s="904"/>
      <c r="AT119" s="905"/>
      <c r="AU119" s="910"/>
      <c r="AV119" s="911"/>
      <c r="AW119" s="911"/>
      <c r="AX119" s="911"/>
      <c r="AY119" s="911"/>
      <c r="AZ119" s="251" t="s">
        <v>190</v>
      </c>
      <c r="BA119" s="251"/>
      <c r="BB119" s="251"/>
      <c r="BC119" s="251"/>
      <c r="BD119" s="251"/>
      <c r="BE119" s="251"/>
      <c r="BF119" s="251"/>
      <c r="BG119" s="251"/>
      <c r="BH119" s="251"/>
      <c r="BI119" s="251"/>
      <c r="BJ119" s="251"/>
      <c r="BK119" s="251"/>
      <c r="BL119" s="251"/>
      <c r="BM119" s="251"/>
      <c r="BN119" s="251"/>
      <c r="BO119" s="977" t="s">
        <v>476</v>
      </c>
      <c r="BP119" s="1005"/>
      <c r="BQ119" s="999">
        <v>32319689</v>
      </c>
      <c r="BR119" s="1000"/>
      <c r="BS119" s="1000"/>
      <c r="BT119" s="1000"/>
      <c r="BU119" s="1000"/>
      <c r="BV119" s="1000">
        <v>31848752</v>
      </c>
      <c r="BW119" s="1000"/>
      <c r="BX119" s="1000"/>
      <c r="BY119" s="1000"/>
      <c r="BZ119" s="1000"/>
      <c r="CA119" s="1000">
        <v>30603418</v>
      </c>
      <c r="CB119" s="1000"/>
      <c r="CC119" s="1000"/>
      <c r="CD119" s="1000"/>
      <c r="CE119" s="1000"/>
      <c r="CF119" s="1001"/>
      <c r="CG119" s="1002"/>
      <c r="CH119" s="1002"/>
      <c r="CI119" s="1002"/>
      <c r="CJ119" s="1003"/>
      <c r="CK119" s="950"/>
      <c r="CL119" s="951"/>
      <c r="CM119" s="973" t="s">
        <v>477</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396</v>
      </c>
      <c r="DH119" s="986"/>
      <c r="DI119" s="986"/>
      <c r="DJ119" s="986"/>
      <c r="DK119" s="987"/>
      <c r="DL119" s="985" t="s">
        <v>396</v>
      </c>
      <c r="DM119" s="986"/>
      <c r="DN119" s="986"/>
      <c r="DO119" s="986"/>
      <c r="DP119" s="987"/>
      <c r="DQ119" s="985" t="s">
        <v>396</v>
      </c>
      <c r="DR119" s="986"/>
      <c r="DS119" s="986"/>
      <c r="DT119" s="986"/>
      <c r="DU119" s="987"/>
      <c r="DV119" s="988" t="s">
        <v>451</v>
      </c>
      <c r="DW119" s="989"/>
      <c r="DX119" s="989"/>
      <c r="DY119" s="989"/>
      <c r="DZ119" s="990"/>
    </row>
    <row r="120" spans="1:130" s="230" customFormat="1" ht="26.25" customHeight="1" x14ac:dyDescent="0.15">
      <c r="A120" s="1057"/>
      <c r="B120" s="949"/>
      <c r="C120" s="922" t="s">
        <v>452</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447</v>
      </c>
      <c r="AB120" s="959"/>
      <c r="AC120" s="959"/>
      <c r="AD120" s="959"/>
      <c r="AE120" s="960"/>
      <c r="AF120" s="961" t="s">
        <v>447</v>
      </c>
      <c r="AG120" s="959"/>
      <c r="AH120" s="959"/>
      <c r="AI120" s="959"/>
      <c r="AJ120" s="960"/>
      <c r="AK120" s="961" t="s">
        <v>447</v>
      </c>
      <c r="AL120" s="959"/>
      <c r="AM120" s="959"/>
      <c r="AN120" s="959"/>
      <c r="AO120" s="960"/>
      <c r="AP120" s="962" t="s">
        <v>447</v>
      </c>
      <c r="AQ120" s="963"/>
      <c r="AR120" s="963"/>
      <c r="AS120" s="963"/>
      <c r="AT120" s="964"/>
      <c r="AU120" s="991" t="s">
        <v>478</v>
      </c>
      <c r="AV120" s="992"/>
      <c r="AW120" s="992"/>
      <c r="AX120" s="992"/>
      <c r="AY120" s="993"/>
      <c r="AZ120" s="929" t="s">
        <v>479</v>
      </c>
      <c r="BA120" s="897"/>
      <c r="BB120" s="897"/>
      <c r="BC120" s="897"/>
      <c r="BD120" s="897"/>
      <c r="BE120" s="897"/>
      <c r="BF120" s="897"/>
      <c r="BG120" s="897"/>
      <c r="BH120" s="897"/>
      <c r="BI120" s="897"/>
      <c r="BJ120" s="897"/>
      <c r="BK120" s="897"/>
      <c r="BL120" s="897"/>
      <c r="BM120" s="897"/>
      <c r="BN120" s="897"/>
      <c r="BO120" s="897"/>
      <c r="BP120" s="898"/>
      <c r="BQ120" s="930">
        <v>15235858</v>
      </c>
      <c r="BR120" s="931"/>
      <c r="BS120" s="931"/>
      <c r="BT120" s="931"/>
      <c r="BU120" s="931"/>
      <c r="BV120" s="931">
        <v>16488120</v>
      </c>
      <c r="BW120" s="931"/>
      <c r="BX120" s="931"/>
      <c r="BY120" s="931"/>
      <c r="BZ120" s="931"/>
      <c r="CA120" s="931">
        <v>17338216</v>
      </c>
      <c r="CB120" s="931"/>
      <c r="CC120" s="931"/>
      <c r="CD120" s="931"/>
      <c r="CE120" s="931"/>
      <c r="CF120" s="944">
        <v>135.5</v>
      </c>
      <c r="CG120" s="945"/>
      <c r="CH120" s="945"/>
      <c r="CI120" s="945"/>
      <c r="CJ120" s="945"/>
      <c r="CK120" s="1006" t="s">
        <v>480</v>
      </c>
      <c r="CL120" s="1007"/>
      <c r="CM120" s="1007"/>
      <c r="CN120" s="1007"/>
      <c r="CO120" s="1008"/>
      <c r="CP120" s="1014" t="s">
        <v>416</v>
      </c>
      <c r="CQ120" s="1015"/>
      <c r="CR120" s="1015"/>
      <c r="CS120" s="1015"/>
      <c r="CT120" s="1015"/>
      <c r="CU120" s="1015"/>
      <c r="CV120" s="1015"/>
      <c r="CW120" s="1015"/>
      <c r="CX120" s="1015"/>
      <c r="CY120" s="1015"/>
      <c r="CZ120" s="1015"/>
      <c r="DA120" s="1015"/>
      <c r="DB120" s="1015"/>
      <c r="DC120" s="1015"/>
      <c r="DD120" s="1015"/>
      <c r="DE120" s="1015"/>
      <c r="DF120" s="1016"/>
      <c r="DG120" s="930">
        <v>7300174</v>
      </c>
      <c r="DH120" s="931"/>
      <c r="DI120" s="931"/>
      <c r="DJ120" s="931"/>
      <c r="DK120" s="931"/>
      <c r="DL120" s="931">
        <v>6916291</v>
      </c>
      <c r="DM120" s="931"/>
      <c r="DN120" s="931"/>
      <c r="DO120" s="931"/>
      <c r="DP120" s="931"/>
      <c r="DQ120" s="931">
        <v>6587227</v>
      </c>
      <c r="DR120" s="931"/>
      <c r="DS120" s="931"/>
      <c r="DT120" s="931"/>
      <c r="DU120" s="931"/>
      <c r="DV120" s="932">
        <v>51.5</v>
      </c>
      <c r="DW120" s="932"/>
      <c r="DX120" s="932"/>
      <c r="DY120" s="932"/>
      <c r="DZ120" s="933"/>
    </row>
    <row r="121" spans="1:130" s="230" customFormat="1" ht="26.25" customHeight="1" x14ac:dyDescent="0.15">
      <c r="A121" s="1057"/>
      <c r="B121" s="949"/>
      <c r="C121" s="974" t="s">
        <v>481</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451</v>
      </c>
      <c r="AB121" s="959"/>
      <c r="AC121" s="959"/>
      <c r="AD121" s="959"/>
      <c r="AE121" s="960"/>
      <c r="AF121" s="961" t="s">
        <v>451</v>
      </c>
      <c r="AG121" s="959"/>
      <c r="AH121" s="959"/>
      <c r="AI121" s="959"/>
      <c r="AJ121" s="960"/>
      <c r="AK121" s="961" t="s">
        <v>396</v>
      </c>
      <c r="AL121" s="959"/>
      <c r="AM121" s="959"/>
      <c r="AN121" s="959"/>
      <c r="AO121" s="960"/>
      <c r="AP121" s="962" t="s">
        <v>451</v>
      </c>
      <c r="AQ121" s="963"/>
      <c r="AR121" s="963"/>
      <c r="AS121" s="963"/>
      <c r="AT121" s="964"/>
      <c r="AU121" s="994"/>
      <c r="AV121" s="995"/>
      <c r="AW121" s="995"/>
      <c r="AX121" s="995"/>
      <c r="AY121" s="996"/>
      <c r="AZ121" s="922" t="s">
        <v>482</v>
      </c>
      <c r="BA121" s="923"/>
      <c r="BB121" s="923"/>
      <c r="BC121" s="923"/>
      <c r="BD121" s="923"/>
      <c r="BE121" s="923"/>
      <c r="BF121" s="923"/>
      <c r="BG121" s="923"/>
      <c r="BH121" s="923"/>
      <c r="BI121" s="923"/>
      <c r="BJ121" s="923"/>
      <c r="BK121" s="923"/>
      <c r="BL121" s="923"/>
      <c r="BM121" s="923"/>
      <c r="BN121" s="923"/>
      <c r="BO121" s="923"/>
      <c r="BP121" s="924"/>
      <c r="BQ121" s="925">
        <v>1563899</v>
      </c>
      <c r="BR121" s="926"/>
      <c r="BS121" s="926"/>
      <c r="BT121" s="926"/>
      <c r="BU121" s="926"/>
      <c r="BV121" s="926">
        <v>1382633</v>
      </c>
      <c r="BW121" s="926"/>
      <c r="BX121" s="926"/>
      <c r="BY121" s="926"/>
      <c r="BZ121" s="926"/>
      <c r="CA121" s="926">
        <v>527446</v>
      </c>
      <c r="CB121" s="926"/>
      <c r="CC121" s="926"/>
      <c r="CD121" s="926"/>
      <c r="CE121" s="926"/>
      <c r="CF121" s="920">
        <v>4.0999999999999996</v>
      </c>
      <c r="CG121" s="921"/>
      <c r="CH121" s="921"/>
      <c r="CI121" s="921"/>
      <c r="CJ121" s="921"/>
      <c r="CK121" s="1009"/>
      <c r="CL121" s="1010"/>
      <c r="CM121" s="1010"/>
      <c r="CN121" s="1010"/>
      <c r="CO121" s="1011"/>
      <c r="CP121" s="1019" t="s">
        <v>483</v>
      </c>
      <c r="CQ121" s="1020"/>
      <c r="CR121" s="1020"/>
      <c r="CS121" s="1020"/>
      <c r="CT121" s="1020"/>
      <c r="CU121" s="1020"/>
      <c r="CV121" s="1020"/>
      <c r="CW121" s="1020"/>
      <c r="CX121" s="1020"/>
      <c r="CY121" s="1020"/>
      <c r="CZ121" s="1020"/>
      <c r="DA121" s="1020"/>
      <c r="DB121" s="1020"/>
      <c r="DC121" s="1020"/>
      <c r="DD121" s="1020"/>
      <c r="DE121" s="1020"/>
      <c r="DF121" s="1021"/>
      <c r="DG121" s="925">
        <v>693779</v>
      </c>
      <c r="DH121" s="926"/>
      <c r="DI121" s="926"/>
      <c r="DJ121" s="926"/>
      <c r="DK121" s="926"/>
      <c r="DL121" s="926">
        <v>834891</v>
      </c>
      <c r="DM121" s="926"/>
      <c r="DN121" s="926"/>
      <c r="DO121" s="926"/>
      <c r="DP121" s="926"/>
      <c r="DQ121" s="926">
        <v>836162</v>
      </c>
      <c r="DR121" s="926"/>
      <c r="DS121" s="926"/>
      <c r="DT121" s="926"/>
      <c r="DU121" s="926"/>
      <c r="DV121" s="927">
        <v>6.5</v>
      </c>
      <c r="DW121" s="927"/>
      <c r="DX121" s="927"/>
      <c r="DY121" s="927"/>
      <c r="DZ121" s="928"/>
    </row>
    <row r="122" spans="1:130" s="230" customFormat="1" ht="26.25" customHeight="1" x14ac:dyDescent="0.15">
      <c r="A122" s="1057"/>
      <c r="B122" s="949"/>
      <c r="C122" s="922" t="s">
        <v>464</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447</v>
      </c>
      <c r="AB122" s="959"/>
      <c r="AC122" s="959"/>
      <c r="AD122" s="959"/>
      <c r="AE122" s="960"/>
      <c r="AF122" s="961" t="s">
        <v>447</v>
      </c>
      <c r="AG122" s="959"/>
      <c r="AH122" s="959"/>
      <c r="AI122" s="959"/>
      <c r="AJ122" s="960"/>
      <c r="AK122" s="961" t="s">
        <v>447</v>
      </c>
      <c r="AL122" s="959"/>
      <c r="AM122" s="959"/>
      <c r="AN122" s="959"/>
      <c r="AO122" s="960"/>
      <c r="AP122" s="962" t="s">
        <v>447</v>
      </c>
      <c r="AQ122" s="963"/>
      <c r="AR122" s="963"/>
      <c r="AS122" s="963"/>
      <c r="AT122" s="964"/>
      <c r="AU122" s="994"/>
      <c r="AV122" s="995"/>
      <c r="AW122" s="995"/>
      <c r="AX122" s="995"/>
      <c r="AY122" s="996"/>
      <c r="AZ122" s="973" t="s">
        <v>484</v>
      </c>
      <c r="BA122" s="965"/>
      <c r="BB122" s="965"/>
      <c r="BC122" s="965"/>
      <c r="BD122" s="965"/>
      <c r="BE122" s="965"/>
      <c r="BF122" s="965"/>
      <c r="BG122" s="965"/>
      <c r="BH122" s="965"/>
      <c r="BI122" s="965"/>
      <c r="BJ122" s="965"/>
      <c r="BK122" s="965"/>
      <c r="BL122" s="965"/>
      <c r="BM122" s="965"/>
      <c r="BN122" s="965"/>
      <c r="BO122" s="965"/>
      <c r="BP122" s="966"/>
      <c r="BQ122" s="999">
        <v>21292433</v>
      </c>
      <c r="BR122" s="1000"/>
      <c r="BS122" s="1000"/>
      <c r="BT122" s="1000"/>
      <c r="BU122" s="1000"/>
      <c r="BV122" s="1000">
        <v>21223685</v>
      </c>
      <c r="BW122" s="1000"/>
      <c r="BX122" s="1000"/>
      <c r="BY122" s="1000"/>
      <c r="BZ122" s="1000"/>
      <c r="CA122" s="1000">
        <v>20303325</v>
      </c>
      <c r="CB122" s="1000"/>
      <c r="CC122" s="1000"/>
      <c r="CD122" s="1000"/>
      <c r="CE122" s="1000"/>
      <c r="CF122" s="1017">
        <v>158.69999999999999</v>
      </c>
      <c r="CG122" s="1018"/>
      <c r="CH122" s="1018"/>
      <c r="CI122" s="1018"/>
      <c r="CJ122" s="1018"/>
      <c r="CK122" s="1009"/>
      <c r="CL122" s="1010"/>
      <c r="CM122" s="1010"/>
      <c r="CN122" s="1010"/>
      <c r="CO122" s="1011"/>
      <c r="CP122" s="1019" t="s">
        <v>485</v>
      </c>
      <c r="CQ122" s="1020"/>
      <c r="CR122" s="1020"/>
      <c r="CS122" s="1020"/>
      <c r="CT122" s="1020"/>
      <c r="CU122" s="1020"/>
      <c r="CV122" s="1020"/>
      <c r="CW122" s="1020"/>
      <c r="CX122" s="1020"/>
      <c r="CY122" s="1020"/>
      <c r="CZ122" s="1020"/>
      <c r="DA122" s="1020"/>
      <c r="DB122" s="1020"/>
      <c r="DC122" s="1020"/>
      <c r="DD122" s="1020"/>
      <c r="DE122" s="1020"/>
      <c r="DF122" s="1021"/>
      <c r="DG122" s="925">
        <v>105791</v>
      </c>
      <c r="DH122" s="926"/>
      <c r="DI122" s="926"/>
      <c r="DJ122" s="926"/>
      <c r="DK122" s="926"/>
      <c r="DL122" s="926">
        <v>84752</v>
      </c>
      <c r="DM122" s="926"/>
      <c r="DN122" s="926"/>
      <c r="DO122" s="926"/>
      <c r="DP122" s="926"/>
      <c r="DQ122" s="926">
        <v>64356</v>
      </c>
      <c r="DR122" s="926"/>
      <c r="DS122" s="926"/>
      <c r="DT122" s="926"/>
      <c r="DU122" s="926"/>
      <c r="DV122" s="927">
        <v>0.5</v>
      </c>
      <c r="DW122" s="927"/>
      <c r="DX122" s="927"/>
      <c r="DY122" s="927"/>
      <c r="DZ122" s="928"/>
    </row>
    <row r="123" spans="1:130" s="230" customFormat="1" ht="26.25" customHeight="1" x14ac:dyDescent="0.15">
      <c r="A123" s="1057"/>
      <c r="B123" s="949"/>
      <c r="C123" s="922" t="s">
        <v>470</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451</v>
      </c>
      <c r="AB123" s="959"/>
      <c r="AC123" s="959"/>
      <c r="AD123" s="959"/>
      <c r="AE123" s="960"/>
      <c r="AF123" s="961" t="s">
        <v>451</v>
      </c>
      <c r="AG123" s="959"/>
      <c r="AH123" s="959"/>
      <c r="AI123" s="959"/>
      <c r="AJ123" s="960"/>
      <c r="AK123" s="961" t="s">
        <v>451</v>
      </c>
      <c r="AL123" s="959"/>
      <c r="AM123" s="959"/>
      <c r="AN123" s="959"/>
      <c r="AO123" s="960"/>
      <c r="AP123" s="962" t="s">
        <v>396</v>
      </c>
      <c r="AQ123" s="963"/>
      <c r="AR123" s="963"/>
      <c r="AS123" s="963"/>
      <c r="AT123" s="964"/>
      <c r="AU123" s="997"/>
      <c r="AV123" s="998"/>
      <c r="AW123" s="998"/>
      <c r="AX123" s="998"/>
      <c r="AY123" s="998"/>
      <c r="AZ123" s="251" t="s">
        <v>190</v>
      </c>
      <c r="BA123" s="251"/>
      <c r="BB123" s="251"/>
      <c r="BC123" s="251"/>
      <c r="BD123" s="251"/>
      <c r="BE123" s="251"/>
      <c r="BF123" s="251"/>
      <c r="BG123" s="251"/>
      <c r="BH123" s="251"/>
      <c r="BI123" s="251"/>
      <c r="BJ123" s="251"/>
      <c r="BK123" s="251"/>
      <c r="BL123" s="251"/>
      <c r="BM123" s="251"/>
      <c r="BN123" s="251"/>
      <c r="BO123" s="977" t="s">
        <v>486</v>
      </c>
      <c r="BP123" s="1005"/>
      <c r="BQ123" s="1063">
        <v>38092190</v>
      </c>
      <c r="BR123" s="1064"/>
      <c r="BS123" s="1064"/>
      <c r="BT123" s="1064"/>
      <c r="BU123" s="1064"/>
      <c r="BV123" s="1064">
        <v>39094438</v>
      </c>
      <c r="BW123" s="1064"/>
      <c r="BX123" s="1064"/>
      <c r="BY123" s="1064"/>
      <c r="BZ123" s="1064"/>
      <c r="CA123" s="1064">
        <v>38168987</v>
      </c>
      <c r="CB123" s="1064"/>
      <c r="CC123" s="1064"/>
      <c r="CD123" s="1064"/>
      <c r="CE123" s="1064"/>
      <c r="CF123" s="1001"/>
      <c r="CG123" s="1002"/>
      <c r="CH123" s="1002"/>
      <c r="CI123" s="1002"/>
      <c r="CJ123" s="1003"/>
      <c r="CK123" s="1009"/>
      <c r="CL123" s="1010"/>
      <c r="CM123" s="1010"/>
      <c r="CN123" s="1010"/>
      <c r="CO123" s="1011"/>
      <c r="CP123" s="1019" t="s">
        <v>487</v>
      </c>
      <c r="CQ123" s="1020"/>
      <c r="CR123" s="1020"/>
      <c r="CS123" s="1020"/>
      <c r="CT123" s="1020"/>
      <c r="CU123" s="1020"/>
      <c r="CV123" s="1020"/>
      <c r="CW123" s="1020"/>
      <c r="CX123" s="1020"/>
      <c r="CY123" s="1020"/>
      <c r="CZ123" s="1020"/>
      <c r="DA123" s="1020"/>
      <c r="DB123" s="1020"/>
      <c r="DC123" s="1020"/>
      <c r="DD123" s="1020"/>
      <c r="DE123" s="1020"/>
      <c r="DF123" s="1021"/>
      <c r="DG123" s="958">
        <v>25509</v>
      </c>
      <c r="DH123" s="959"/>
      <c r="DI123" s="959"/>
      <c r="DJ123" s="959"/>
      <c r="DK123" s="960"/>
      <c r="DL123" s="961">
        <v>20460</v>
      </c>
      <c r="DM123" s="959"/>
      <c r="DN123" s="959"/>
      <c r="DO123" s="959"/>
      <c r="DP123" s="960"/>
      <c r="DQ123" s="961">
        <v>13483</v>
      </c>
      <c r="DR123" s="959"/>
      <c r="DS123" s="959"/>
      <c r="DT123" s="959"/>
      <c r="DU123" s="960"/>
      <c r="DV123" s="962">
        <v>0.1</v>
      </c>
      <c r="DW123" s="963"/>
      <c r="DX123" s="963"/>
      <c r="DY123" s="963"/>
      <c r="DZ123" s="964"/>
    </row>
    <row r="124" spans="1:130" s="230" customFormat="1" ht="26.25" customHeight="1" thickBot="1" x14ac:dyDescent="0.2">
      <c r="A124" s="1057"/>
      <c r="B124" s="949"/>
      <c r="C124" s="922" t="s">
        <v>473</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488</v>
      </c>
      <c r="AB124" s="959"/>
      <c r="AC124" s="959"/>
      <c r="AD124" s="959"/>
      <c r="AE124" s="960"/>
      <c r="AF124" s="961" t="s">
        <v>488</v>
      </c>
      <c r="AG124" s="959"/>
      <c r="AH124" s="959"/>
      <c r="AI124" s="959"/>
      <c r="AJ124" s="960"/>
      <c r="AK124" s="961" t="s">
        <v>489</v>
      </c>
      <c r="AL124" s="959"/>
      <c r="AM124" s="959"/>
      <c r="AN124" s="959"/>
      <c r="AO124" s="960"/>
      <c r="AP124" s="962" t="s">
        <v>489</v>
      </c>
      <c r="AQ124" s="963"/>
      <c r="AR124" s="963"/>
      <c r="AS124" s="963"/>
      <c r="AT124" s="964"/>
      <c r="AU124" s="1059" t="s">
        <v>490</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489</v>
      </c>
      <c r="BR124" s="1027"/>
      <c r="BS124" s="1027"/>
      <c r="BT124" s="1027"/>
      <c r="BU124" s="1027"/>
      <c r="BV124" s="1027" t="s">
        <v>489</v>
      </c>
      <c r="BW124" s="1027"/>
      <c r="BX124" s="1027"/>
      <c r="BY124" s="1027"/>
      <c r="BZ124" s="1027"/>
      <c r="CA124" s="1027" t="s">
        <v>489</v>
      </c>
      <c r="CB124" s="1027"/>
      <c r="CC124" s="1027"/>
      <c r="CD124" s="1027"/>
      <c r="CE124" s="1027"/>
      <c r="CF124" s="1028"/>
      <c r="CG124" s="1029"/>
      <c r="CH124" s="1029"/>
      <c r="CI124" s="1029"/>
      <c r="CJ124" s="1030"/>
      <c r="CK124" s="1012"/>
      <c r="CL124" s="1012"/>
      <c r="CM124" s="1012"/>
      <c r="CN124" s="1012"/>
      <c r="CO124" s="1013"/>
      <c r="CP124" s="1019" t="s">
        <v>491</v>
      </c>
      <c r="CQ124" s="1020"/>
      <c r="CR124" s="1020"/>
      <c r="CS124" s="1020"/>
      <c r="CT124" s="1020"/>
      <c r="CU124" s="1020"/>
      <c r="CV124" s="1020"/>
      <c r="CW124" s="1020"/>
      <c r="CX124" s="1020"/>
      <c r="CY124" s="1020"/>
      <c r="CZ124" s="1020"/>
      <c r="DA124" s="1020"/>
      <c r="DB124" s="1020"/>
      <c r="DC124" s="1020"/>
      <c r="DD124" s="1020"/>
      <c r="DE124" s="1020"/>
      <c r="DF124" s="1021"/>
      <c r="DG124" s="1004" t="s">
        <v>488</v>
      </c>
      <c r="DH124" s="986"/>
      <c r="DI124" s="986"/>
      <c r="DJ124" s="986"/>
      <c r="DK124" s="987"/>
      <c r="DL124" s="985" t="s">
        <v>492</v>
      </c>
      <c r="DM124" s="986"/>
      <c r="DN124" s="986"/>
      <c r="DO124" s="986"/>
      <c r="DP124" s="987"/>
      <c r="DQ124" s="985" t="s">
        <v>492</v>
      </c>
      <c r="DR124" s="986"/>
      <c r="DS124" s="986"/>
      <c r="DT124" s="986"/>
      <c r="DU124" s="987"/>
      <c r="DV124" s="988" t="s">
        <v>489</v>
      </c>
      <c r="DW124" s="989"/>
      <c r="DX124" s="989"/>
      <c r="DY124" s="989"/>
      <c r="DZ124" s="990"/>
    </row>
    <row r="125" spans="1:130" s="230" customFormat="1" ht="26.25" customHeight="1" x14ac:dyDescent="0.15">
      <c r="A125" s="1057"/>
      <c r="B125" s="949"/>
      <c r="C125" s="922" t="s">
        <v>475</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493</v>
      </c>
      <c r="AB125" s="959"/>
      <c r="AC125" s="959"/>
      <c r="AD125" s="959"/>
      <c r="AE125" s="960"/>
      <c r="AF125" s="961" t="s">
        <v>493</v>
      </c>
      <c r="AG125" s="959"/>
      <c r="AH125" s="959"/>
      <c r="AI125" s="959"/>
      <c r="AJ125" s="960"/>
      <c r="AK125" s="961" t="s">
        <v>492</v>
      </c>
      <c r="AL125" s="959"/>
      <c r="AM125" s="959"/>
      <c r="AN125" s="959"/>
      <c r="AO125" s="960"/>
      <c r="AP125" s="962" t="s">
        <v>488</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494</v>
      </c>
      <c r="CL125" s="1007"/>
      <c r="CM125" s="1007"/>
      <c r="CN125" s="1007"/>
      <c r="CO125" s="1008"/>
      <c r="CP125" s="929" t="s">
        <v>495</v>
      </c>
      <c r="CQ125" s="897"/>
      <c r="CR125" s="897"/>
      <c r="CS125" s="897"/>
      <c r="CT125" s="897"/>
      <c r="CU125" s="897"/>
      <c r="CV125" s="897"/>
      <c r="CW125" s="897"/>
      <c r="CX125" s="897"/>
      <c r="CY125" s="897"/>
      <c r="CZ125" s="897"/>
      <c r="DA125" s="897"/>
      <c r="DB125" s="897"/>
      <c r="DC125" s="897"/>
      <c r="DD125" s="897"/>
      <c r="DE125" s="897"/>
      <c r="DF125" s="898"/>
      <c r="DG125" s="930" t="s">
        <v>489</v>
      </c>
      <c r="DH125" s="931"/>
      <c r="DI125" s="931"/>
      <c r="DJ125" s="931"/>
      <c r="DK125" s="931"/>
      <c r="DL125" s="931" t="s">
        <v>492</v>
      </c>
      <c r="DM125" s="931"/>
      <c r="DN125" s="931"/>
      <c r="DO125" s="931"/>
      <c r="DP125" s="931"/>
      <c r="DQ125" s="931" t="s">
        <v>489</v>
      </c>
      <c r="DR125" s="931"/>
      <c r="DS125" s="931"/>
      <c r="DT125" s="931"/>
      <c r="DU125" s="931"/>
      <c r="DV125" s="932" t="s">
        <v>489</v>
      </c>
      <c r="DW125" s="932"/>
      <c r="DX125" s="932"/>
      <c r="DY125" s="932"/>
      <c r="DZ125" s="933"/>
    </row>
    <row r="126" spans="1:130" s="230" customFormat="1" ht="26.25" customHeight="1" thickBot="1" x14ac:dyDescent="0.2">
      <c r="A126" s="1057"/>
      <c r="B126" s="949"/>
      <c r="C126" s="922" t="s">
        <v>477</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181</v>
      </c>
      <c r="AB126" s="959"/>
      <c r="AC126" s="959"/>
      <c r="AD126" s="959"/>
      <c r="AE126" s="960"/>
      <c r="AF126" s="961" t="s">
        <v>181</v>
      </c>
      <c r="AG126" s="959"/>
      <c r="AH126" s="959"/>
      <c r="AI126" s="959"/>
      <c r="AJ126" s="960"/>
      <c r="AK126" s="961" t="s">
        <v>488</v>
      </c>
      <c r="AL126" s="959"/>
      <c r="AM126" s="959"/>
      <c r="AN126" s="959"/>
      <c r="AO126" s="960"/>
      <c r="AP126" s="962" t="s">
        <v>492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496</v>
      </c>
      <c r="CQ126" s="923"/>
      <c r="CR126" s="923"/>
      <c r="CS126" s="923"/>
      <c r="CT126" s="923"/>
      <c r="CU126" s="923"/>
      <c r="CV126" s="923"/>
      <c r="CW126" s="923"/>
      <c r="CX126" s="923"/>
      <c r="CY126" s="923"/>
      <c r="CZ126" s="923"/>
      <c r="DA126" s="923"/>
      <c r="DB126" s="923"/>
      <c r="DC126" s="923"/>
      <c r="DD126" s="923"/>
      <c r="DE126" s="923"/>
      <c r="DF126" s="924"/>
      <c r="DG126" s="925" t="s">
        <v>489</v>
      </c>
      <c r="DH126" s="926"/>
      <c r="DI126" s="926"/>
      <c r="DJ126" s="926"/>
      <c r="DK126" s="926"/>
      <c r="DL126" s="926" t="s">
        <v>493</v>
      </c>
      <c r="DM126" s="926"/>
      <c r="DN126" s="926"/>
      <c r="DO126" s="926"/>
      <c r="DP126" s="926"/>
      <c r="DQ126" s="926" t="s">
        <v>489</v>
      </c>
      <c r="DR126" s="926"/>
      <c r="DS126" s="926"/>
      <c r="DT126" s="926"/>
      <c r="DU126" s="926"/>
      <c r="DV126" s="927" t="s">
        <v>488</v>
      </c>
      <c r="DW126" s="927"/>
      <c r="DX126" s="927"/>
      <c r="DY126" s="927"/>
      <c r="DZ126" s="928"/>
    </row>
    <row r="127" spans="1:130" s="230" customFormat="1" ht="26.25" customHeight="1" x14ac:dyDescent="0.15">
      <c r="A127" s="1058"/>
      <c r="B127" s="951"/>
      <c r="C127" s="973" t="s">
        <v>497</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488</v>
      </c>
      <c r="AB127" s="959"/>
      <c r="AC127" s="959"/>
      <c r="AD127" s="959"/>
      <c r="AE127" s="960"/>
      <c r="AF127" s="961" t="s">
        <v>492</v>
      </c>
      <c r="AG127" s="959"/>
      <c r="AH127" s="959"/>
      <c r="AI127" s="959"/>
      <c r="AJ127" s="960"/>
      <c r="AK127" s="961" t="s">
        <v>492</v>
      </c>
      <c r="AL127" s="959"/>
      <c r="AM127" s="959"/>
      <c r="AN127" s="959"/>
      <c r="AO127" s="960"/>
      <c r="AP127" s="962" t="s">
        <v>498</v>
      </c>
      <c r="AQ127" s="963"/>
      <c r="AR127" s="963"/>
      <c r="AS127" s="963"/>
      <c r="AT127" s="964"/>
      <c r="AU127" s="232"/>
      <c r="AV127" s="232"/>
      <c r="AW127" s="232"/>
      <c r="AX127" s="1031" t="s">
        <v>499</v>
      </c>
      <c r="AY127" s="1032"/>
      <c r="AZ127" s="1032"/>
      <c r="BA127" s="1032"/>
      <c r="BB127" s="1032"/>
      <c r="BC127" s="1032"/>
      <c r="BD127" s="1032"/>
      <c r="BE127" s="1033"/>
      <c r="BF127" s="1034" t="s">
        <v>500</v>
      </c>
      <c r="BG127" s="1032"/>
      <c r="BH127" s="1032"/>
      <c r="BI127" s="1032"/>
      <c r="BJ127" s="1032"/>
      <c r="BK127" s="1032"/>
      <c r="BL127" s="1033"/>
      <c r="BM127" s="1034" t="s">
        <v>501</v>
      </c>
      <c r="BN127" s="1032"/>
      <c r="BO127" s="1032"/>
      <c r="BP127" s="1032"/>
      <c r="BQ127" s="1032"/>
      <c r="BR127" s="1032"/>
      <c r="BS127" s="1033"/>
      <c r="BT127" s="1034" t="s">
        <v>502</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503</v>
      </c>
      <c r="CQ127" s="923"/>
      <c r="CR127" s="923"/>
      <c r="CS127" s="923"/>
      <c r="CT127" s="923"/>
      <c r="CU127" s="923"/>
      <c r="CV127" s="923"/>
      <c r="CW127" s="923"/>
      <c r="CX127" s="923"/>
      <c r="CY127" s="923"/>
      <c r="CZ127" s="923"/>
      <c r="DA127" s="923"/>
      <c r="DB127" s="923"/>
      <c r="DC127" s="923"/>
      <c r="DD127" s="923"/>
      <c r="DE127" s="923"/>
      <c r="DF127" s="924"/>
      <c r="DG127" s="925" t="s">
        <v>489</v>
      </c>
      <c r="DH127" s="926"/>
      <c r="DI127" s="926"/>
      <c r="DJ127" s="926"/>
      <c r="DK127" s="926"/>
      <c r="DL127" s="926" t="s">
        <v>488</v>
      </c>
      <c r="DM127" s="926"/>
      <c r="DN127" s="926"/>
      <c r="DO127" s="926"/>
      <c r="DP127" s="926"/>
      <c r="DQ127" s="926" t="s">
        <v>488</v>
      </c>
      <c r="DR127" s="926"/>
      <c r="DS127" s="926"/>
      <c r="DT127" s="926"/>
      <c r="DU127" s="926"/>
      <c r="DV127" s="927" t="s">
        <v>492</v>
      </c>
      <c r="DW127" s="927"/>
      <c r="DX127" s="927"/>
      <c r="DY127" s="927"/>
      <c r="DZ127" s="928"/>
    </row>
    <row r="128" spans="1:130" s="230" customFormat="1" ht="26.25" customHeight="1" thickBot="1" x14ac:dyDescent="0.2">
      <c r="A128" s="1041" t="s">
        <v>504</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505</v>
      </c>
      <c r="X128" s="1043"/>
      <c r="Y128" s="1043"/>
      <c r="Z128" s="1044"/>
      <c r="AA128" s="1045">
        <v>234400</v>
      </c>
      <c r="AB128" s="1046"/>
      <c r="AC128" s="1046"/>
      <c r="AD128" s="1046"/>
      <c r="AE128" s="1047"/>
      <c r="AF128" s="1048">
        <v>148361</v>
      </c>
      <c r="AG128" s="1046"/>
      <c r="AH128" s="1046"/>
      <c r="AI128" s="1046"/>
      <c r="AJ128" s="1047"/>
      <c r="AK128" s="1048">
        <v>163071</v>
      </c>
      <c r="AL128" s="1046"/>
      <c r="AM128" s="1046"/>
      <c r="AN128" s="1046"/>
      <c r="AO128" s="1047"/>
      <c r="AP128" s="1049"/>
      <c r="AQ128" s="1050"/>
      <c r="AR128" s="1050"/>
      <c r="AS128" s="1050"/>
      <c r="AT128" s="1051"/>
      <c r="AU128" s="232"/>
      <c r="AV128" s="232"/>
      <c r="AW128" s="232"/>
      <c r="AX128" s="896" t="s">
        <v>506</v>
      </c>
      <c r="AY128" s="897"/>
      <c r="AZ128" s="897"/>
      <c r="BA128" s="897"/>
      <c r="BB128" s="897"/>
      <c r="BC128" s="897"/>
      <c r="BD128" s="897"/>
      <c r="BE128" s="898"/>
      <c r="BF128" s="1052" t="s">
        <v>488</v>
      </c>
      <c r="BG128" s="1053"/>
      <c r="BH128" s="1053"/>
      <c r="BI128" s="1053"/>
      <c r="BJ128" s="1053"/>
      <c r="BK128" s="1053"/>
      <c r="BL128" s="1054"/>
      <c r="BM128" s="1052">
        <v>12.77</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507</v>
      </c>
      <c r="CQ128" s="726"/>
      <c r="CR128" s="726"/>
      <c r="CS128" s="726"/>
      <c r="CT128" s="726"/>
      <c r="CU128" s="726"/>
      <c r="CV128" s="726"/>
      <c r="CW128" s="726"/>
      <c r="CX128" s="726"/>
      <c r="CY128" s="726"/>
      <c r="CZ128" s="726"/>
      <c r="DA128" s="726"/>
      <c r="DB128" s="726"/>
      <c r="DC128" s="726"/>
      <c r="DD128" s="726"/>
      <c r="DE128" s="726"/>
      <c r="DF128" s="1036"/>
      <c r="DG128" s="1037" t="s">
        <v>488</v>
      </c>
      <c r="DH128" s="1038"/>
      <c r="DI128" s="1038"/>
      <c r="DJ128" s="1038"/>
      <c r="DK128" s="1038"/>
      <c r="DL128" s="1038" t="s">
        <v>488</v>
      </c>
      <c r="DM128" s="1038"/>
      <c r="DN128" s="1038"/>
      <c r="DO128" s="1038"/>
      <c r="DP128" s="1038"/>
      <c r="DQ128" s="1038" t="s">
        <v>488</v>
      </c>
      <c r="DR128" s="1038"/>
      <c r="DS128" s="1038"/>
      <c r="DT128" s="1038"/>
      <c r="DU128" s="1038"/>
      <c r="DV128" s="1039" t="s">
        <v>488</v>
      </c>
      <c r="DW128" s="1039"/>
      <c r="DX128" s="1039"/>
      <c r="DY128" s="1039"/>
      <c r="DZ128" s="1040"/>
    </row>
    <row r="129" spans="1:131" s="230" customFormat="1" ht="26.25" customHeight="1" x14ac:dyDescent="0.15">
      <c r="A129" s="934" t="s">
        <v>108</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508</v>
      </c>
      <c r="X129" s="1071"/>
      <c r="Y129" s="1071"/>
      <c r="Z129" s="1072"/>
      <c r="AA129" s="958">
        <v>15046143</v>
      </c>
      <c r="AB129" s="959"/>
      <c r="AC129" s="959"/>
      <c r="AD129" s="959"/>
      <c r="AE129" s="960"/>
      <c r="AF129" s="961">
        <v>15602900</v>
      </c>
      <c r="AG129" s="959"/>
      <c r="AH129" s="959"/>
      <c r="AI129" s="959"/>
      <c r="AJ129" s="960"/>
      <c r="AK129" s="961">
        <v>15155636</v>
      </c>
      <c r="AL129" s="959"/>
      <c r="AM129" s="959"/>
      <c r="AN129" s="959"/>
      <c r="AO129" s="960"/>
      <c r="AP129" s="1073"/>
      <c r="AQ129" s="1074"/>
      <c r="AR129" s="1074"/>
      <c r="AS129" s="1074"/>
      <c r="AT129" s="1075"/>
      <c r="AU129" s="233"/>
      <c r="AV129" s="233"/>
      <c r="AW129" s="233"/>
      <c r="AX129" s="1065" t="s">
        <v>509</v>
      </c>
      <c r="AY129" s="923"/>
      <c r="AZ129" s="923"/>
      <c r="BA129" s="923"/>
      <c r="BB129" s="923"/>
      <c r="BC129" s="923"/>
      <c r="BD129" s="923"/>
      <c r="BE129" s="924"/>
      <c r="BF129" s="1066" t="s">
        <v>510</v>
      </c>
      <c r="BG129" s="1067"/>
      <c r="BH129" s="1067"/>
      <c r="BI129" s="1067"/>
      <c r="BJ129" s="1067"/>
      <c r="BK129" s="1067"/>
      <c r="BL129" s="1068"/>
      <c r="BM129" s="1066">
        <v>17.77</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511</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512</v>
      </c>
      <c r="X130" s="1071"/>
      <c r="Y130" s="1071"/>
      <c r="Z130" s="1072"/>
      <c r="AA130" s="958">
        <v>2302418</v>
      </c>
      <c r="AB130" s="959"/>
      <c r="AC130" s="959"/>
      <c r="AD130" s="959"/>
      <c r="AE130" s="960"/>
      <c r="AF130" s="961">
        <v>2281683</v>
      </c>
      <c r="AG130" s="959"/>
      <c r="AH130" s="959"/>
      <c r="AI130" s="959"/>
      <c r="AJ130" s="960"/>
      <c r="AK130" s="961">
        <v>2360925</v>
      </c>
      <c r="AL130" s="959"/>
      <c r="AM130" s="959"/>
      <c r="AN130" s="959"/>
      <c r="AO130" s="960"/>
      <c r="AP130" s="1073"/>
      <c r="AQ130" s="1074"/>
      <c r="AR130" s="1074"/>
      <c r="AS130" s="1074"/>
      <c r="AT130" s="1075"/>
      <c r="AU130" s="233"/>
      <c r="AV130" s="233"/>
      <c r="AW130" s="233"/>
      <c r="AX130" s="1065" t="s">
        <v>513</v>
      </c>
      <c r="AY130" s="923"/>
      <c r="AZ130" s="923"/>
      <c r="BA130" s="923"/>
      <c r="BB130" s="923"/>
      <c r="BC130" s="923"/>
      <c r="BD130" s="923"/>
      <c r="BE130" s="924"/>
      <c r="BF130" s="1101">
        <v>3.8</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514</v>
      </c>
      <c r="X131" s="1108"/>
      <c r="Y131" s="1108"/>
      <c r="Z131" s="1109"/>
      <c r="AA131" s="1004">
        <v>12743725</v>
      </c>
      <c r="AB131" s="986"/>
      <c r="AC131" s="986"/>
      <c r="AD131" s="986"/>
      <c r="AE131" s="987"/>
      <c r="AF131" s="985">
        <v>13321217</v>
      </c>
      <c r="AG131" s="986"/>
      <c r="AH131" s="986"/>
      <c r="AI131" s="986"/>
      <c r="AJ131" s="987"/>
      <c r="AK131" s="985">
        <v>12794711</v>
      </c>
      <c r="AL131" s="986"/>
      <c r="AM131" s="986"/>
      <c r="AN131" s="986"/>
      <c r="AO131" s="987"/>
      <c r="AP131" s="1110"/>
      <c r="AQ131" s="1111"/>
      <c r="AR131" s="1111"/>
      <c r="AS131" s="1111"/>
      <c r="AT131" s="1112"/>
      <c r="AU131" s="233"/>
      <c r="AV131" s="233"/>
      <c r="AW131" s="233"/>
      <c r="AX131" s="1083" t="s">
        <v>515</v>
      </c>
      <c r="AY131" s="726"/>
      <c r="AZ131" s="726"/>
      <c r="BA131" s="726"/>
      <c r="BB131" s="726"/>
      <c r="BC131" s="726"/>
      <c r="BD131" s="726"/>
      <c r="BE131" s="1036"/>
      <c r="BF131" s="1084" t="s">
        <v>489</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516</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517</v>
      </c>
      <c r="W132" s="1094"/>
      <c r="X132" s="1094"/>
      <c r="Y132" s="1094"/>
      <c r="Z132" s="1095"/>
      <c r="AA132" s="1096">
        <v>3.1583622999999998</v>
      </c>
      <c r="AB132" s="1097"/>
      <c r="AC132" s="1097"/>
      <c r="AD132" s="1097"/>
      <c r="AE132" s="1098"/>
      <c r="AF132" s="1099">
        <v>3.8364888000000001</v>
      </c>
      <c r="AG132" s="1097"/>
      <c r="AH132" s="1097"/>
      <c r="AI132" s="1097"/>
      <c r="AJ132" s="1098"/>
      <c r="AK132" s="1099">
        <v>4.6080369000000001</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518</v>
      </c>
      <c r="W133" s="1077"/>
      <c r="X133" s="1077"/>
      <c r="Y133" s="1077"/>
      <c r="Z133" s="1078"/>
      <c r="AA133" s="1079">
        <v>2</v>
      </c>
      <c r="AB133" s="1080"/>
      <c r="AC133" s="1080"/>
      <c r="AD133" s="1080"/>
      <c r="AE133" s="1081"/>
      <c r="AF133" s="1079">
        <v>2.8</v>
      </c>
      <c r="AG133" s="1080"/>
      <c r="AH133" s="1080"/>
      <c r="AI133" s="1080"/>
      <c r="AJ133" s="1081"/>
      <c r="AK133" s="1079">
        <v>3.8</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QI7huY+sQ4oAObD0CSXa4JPGEt3mBVZKxpbsOH0yE3I2iei6HyoH+XOJHn6n7/KzBK+rcGNph7N+Q1nGYsM4Sg==" saltValue="dZUDZYdMCE7WeHA+8ly7y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rintOptions horizontalCentered="1"/>
  <pageMargins left="0" right="0" top="0.39370078740157483" bottom="0.39370078740157483" header="0.19685039370078741" footer="0.19685039370078741"/>
  <pageSetup paperSize="8" scale="40" orientation="portrait" cellComments="asDisplayed" horizontalDpi="1200" verticalDpi="12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4D16C-73E2-4BC3-B30A-7613916AAF03}">
  <sheetPr>
    <pageSetUpPr fitToPage="1"/>
  </sheetPr>
  <dimension ref="A1:DQ105"/>
  <sheetViews>
    <sheetView showGridLines="0" view="pageBreakPreview" topLeftCell="A61" zoomScale="70" zoomScaleNormal="85" zoomScaleSheetLayoutView="70" workbookViewId="0">
      <selection activeCell="B28" sqref="B28"/>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v3ZCKOi9TWAvGQH80V/SMP5JMJCvG6YSKe0MzQOICDnqtU1zoL4mIFVHGaULVwnHEj2ppTEgU73MiRg11rfZhA==" saltValue="ieSlYn82c9g91ptNw4XiE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view="pageBreakPreview" topLeftCell="A16" zoomScale="70" zoomScaleNormal="70" zoomScaleSheetLayoutView="70" workbookViewId="0">
      <selection activeCell="H63" sqref="H63"/>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ome0sDdfCHrmR9zlMqHv0y4vJRSeeKCitOGo9bT/TLC4tenAh8TUIDwhtbRi/7Tog4EE/BB+bMl4Q72c5NOWA==" saltValue="le23JGPMv0AinmDihmcEyQ==" spinCount="100000" sheet="1" objects="1" scenarios="1"/>
  <dataConsolidate/>
  <phoneticPr fontId="2"/>
  <printOptions horizontalCentered="1"/>
  <pageMargins left="0" right="0" top="0.39370078740157483" bottom="0.39370078740157483" header="0.19685039370078741" footer="0.19685039370078741"/>
  <pageSetup paperSize="8" scale="69"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election activeCell="H63" sqref="H63"/>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520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522</v>
      </c>
      <c r="AP7" s="272"/>
      <c r="AQ7" s="273" t="s">
        <v>523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524</v>
      </c>
      <c r="AQ8" s="279" t="s">
        <v>525</v>
      </c>
      <c r="AR8" s="280" t="s">
        <v>526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527</v>
      </c>
      <c r="AL9" s="1117"/>
      <c r="AM9" s="1117"/>
      <c r="AN9" s="1118"/>
      <c r="AO9" s="281">
        <v>4980872</v>
      </c>
      <c r="AP9" s="281">
        <v>103290</v>
      </c>
      <c r="AQ9" s="282">
        <v>105319</v>
      </c>
      <c r="AR9" s="283">
        <v>-1.9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528</v>
      </c>
      <c r="AL10" s="1117"/>
      <c r="AM10" s="1117"/>
      <c r="AN10" s="1118"/>
      <c r="AO10" s="284">
        <v>1338</v>
      </c>
      <c r="AP10" s="284">
        <v>28</v>
      </c>
      <c r="AQ10" s="285">
        <v>9860</v>
      </c>
      <c r="AR10" s="286">
        <v>-99.7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529</v>
      </c>
      <c r="AL11" s="1117"/>
      <c r="AM11" s="1117"/>
      <c r="AN11" s="1118"/>
      <c r="AO11" s="284">
        <v>11347</v>
      </c>
      <c r="AP11" s="284">
        <v>235</v>
      </c>
      <c r="AQ11" s="285">
        <v>1656</v>
      </c>
      <c r="AR11" s="286">
        <v>-85.8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530</v>
      </c>
      <c r="AL12" s="1117"/>
      <c r="AM12" s="1117"/>
      <c r="AN12" s="1118"/>
      <c r="AO12" s="284" t="s">
        <v>531</v>
      </c>
      <c r="AP12" s="284" t="s">
        <v>531</v>
      </c>
      <c r="AQ12" s="285">
        <v>3</v>
      </c>
      <c r="AR12" s="286" t="s">
        <v>531</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532</v>
      </c>
      <c r="AL13" s="1117"/>
      <c r="AM13" s="1117"/>
      <c r="AN13" s="1118"/>
      <c r="AO13" s="284">
        <v>196082</v>
      </c>
      <c r="AP13" s="284">
        <v>4066</v>
      </c>
      <c r="AQ13" s="285">
        <v>4056</v>
      </c>
      <c r="AR13" s="286">
        <v>0.2</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533</v>
      </c>
      <c r="AL14" s="1117"/>
      <c r="AM14" s="1117"/>
      <c r="AN14" s="1118"/>
      <c r="AO14" s="284">
        <v>70000</v>
      </c>
      <c r="AP14" s="284">
        <v>1452</v>
      </c>
      <c r="AQ14" s="285">
        <v>2339</v>
      </c>
      <c r="AR14" s="286">
        <v>-37.9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534</v>
      </c>
      <c r="AL15" s="1120"/>
      <c r="AM15" s="1120"/>
      <c r="AN15" s="1121"/>
      <c r="AO15" s="284">
        <v>-315899</v>
      </c>
      <c r="AP15" s="284">
        <v>-6551</v>
      </c>
      <c r="AQ15" s="285">
        <v>-7717</v>
      </c>
      <c r="AR15" s="286">
        <v>-15.1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190</v>
      </c>
      <c r="AL16" s="1120"/>
      <c r="AM16" s="1120"/>
      <c r="AN16" s="1121"/>
      <c r="AO16" s="284">
        <v>4943740</v>
      </c>
      <c r="AP16" s="284">
        <v>102520</v>
      </c>
      <c r="AQ16" s="285">
        <v>115515</v>
      </c>
      <c r="AR16" s="286">
        <v>-11.2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536</v>
      </c>
      <c r="AP20" s="293" t="s">
        <v>537</v>
      </c>
      <c r="AQ20" s="294" t="s">
        <v>538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539</v>
      </c>
      <c r="AL21" s="1123"/>
      <c r="AM21" s="1123"/>
      <c r="AN21" s="1124"/>
      <c r="AO21" s="297">
        <v>10.66</v>
      </c>
      <c r="AP21" s="298">
        <v>10.69</v>
      </c>
      <c r="AQ21" s="299">
        <v>-0.03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540</v>
      </c>
      <c r="AL22" s="1123"/>
      <c r="AM22" s="1123"/>
      <c r="AN22" s="1124"/>
      <c r="AO22" s="302">
        <v>97.2</v>
      </c>
      <c r="AP22" s="303">
        <v>97.4</v>
      </c>
      <c r="AQ22" s="304">
        <v>-0.2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541</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542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522</v>
      </c>
      <c r="AP30" s="272"/>
      <c r="AQ30" s="273" t="s">
        <v>523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524</v>
      </c>
      <c r="AQ31" s="279" t="s">
        <v>525</v>
      </c>
      <c r="AR31" s="280" t="s">
        <v>526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544</v>
      </c>
      <c r="AL32" s="1131"/>
      <c r="AM32" s="1131"/>
      <c r="AN32" s="1132"/>
      <c r="AO32" s="312">
        <v>2397921</v>
      </c>
      <c r="AP32" s="312">
        <v>49727</v>
      </c>
      <c r="AQ32" s="313">
        <v>74824</v>
      </c>
      <c r="AR32" s="314">
        <v>-33.5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545</v>
      </c>
      <c r="AL33" s="1131"/>
      <c r="AM33" s="1131"/>
      <c r="AN33" s="1132"/>
      <c r="AO33" s="312" t="s">
        <v>531</v>
      </c>
      <c r="AP33" s="312" t="s">
        <v>531</v>
      </c>
      <c r="AQ33" s="313" t="s">
        <v>531</v>
      </c>
      <c r="AR33" s="314" t="s">
        <v>531</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546</v>
      </c>
      <c r="AL34" s="1131"/>
      <c r="AM34" s="1131"/>
      <c r="AN34" s="1132"/>
      <c r="AO34" s="312" t="s">
        <v>531</v>
      </c>
      <c r="AP34" s="312" t="s">
        <v>531</v>
      </c>
      <c r="AQ34" s="313">
        <v>1</v>
      </c>
      <c r="AR34" s="314" t="s">
        <v>531</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547</v>
      </c>
      <c r="AL35" s="1131"/>
      <c r="AM35" s="1131"/>
      <c r="AN35" s="1132"/>
      <c r="AO35" s="312">
        <v>715660</v>
      </c>
      <c r="AP35" s="312">
        <v>14841</v>
      </c>
      <c r="AQ35" s="313">
        <v>17427</v>
      </c>
      <c r="AR35" s="314">
        <v>-14.8</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548</v>
      </c>
      <c r="AL36" s="1131"/>
      <c r="AM36" s="1131"/>
      <c r="AN36" s="1132"/>
      <c r="AO36" s="312" t="s">
        <v>531</v>
      </c>
      <c r="AP36" s="312" t="s">
        <v>531</v>
      </c>
      <c r="AQ36" s="313">
        <v>2447</v>
      </c>
      <c r="AR36" s="314" t="s">
        <v>531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549</v>
      </c>
      <c r="AL37" s="1131"/>
      <c r="AM37" s="1131"/>
      <c r="AN37" s="1132"/>
      <c r="AO37" s="312" t="s">
        <v>531</v>
      </c>
      <c r="AP37" s="312" t="s">
        <v>531</v>
      </c>
      <c r="AQ37" s="313">
        <v>591</v>
      </c>
      <c r="AR37" s="314" t="s">
        <v>531</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550</v>
      </c>
      <c r="AL38" s="1134"/>
      <c r="AM38" s="1134"/>
      <c r="AN38" s="1135"/>
      <c r="AO38" s="315" t="s">
        <v>531</v>
      </c>
      <c r="AP38" s="315" t="s">
        <v>531</v>
      </c>
      <c r="AQ38" s="316">
        <v>2</v>
      </c>
      <c r="AR38" s="304" t="s">
        <v>531</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551</v>
      </c>
      <c r="AL39" s="1134"/>
      <c r="AM39" s="1134"/>
      <c r="AN39" s="1135"/>
      <c r="AO39" s="312">
        <v>-163071</v>
      </c>
      <c r="AP39" s="312">
        <v>-3382</v>
      </c>
      <c r="AQ39" s="313">
        <v>-3618</v>
      </c>
      <c r="AR39" s="314">
        <v>-6.5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552</v>
      </c>
      <c r="AL40" s="1131"/>
      <c r="AM40" s="1131"/>
      <c r="AN40" s="1132"/>
      <c r="AO40" s="312">
        <v>-2360925</v>
      </c>
      <c r="AP40" s="312">
        <v>-48959</v>
      </c>
      <c r="AQ40" s="313">
        <v>-63812</v>
      </c>
      <c r="AR40" s="314">
        <v>-23.3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303</v>
      </c>
      <c r="AL41" s="1137"/>
      <c r="AM41" s="1137"/>
      <c r="AN41" s="1138"/>
      <c r="AO41" s="312">
        <v>589585</v>
      </c>
      <c r="AP41" s="312">
        <v>12226</v>
      </c>
      <c r="AQ41" s="313">
        <v>27863</v>
      </c>
      <c r="AR41" s="314">
        <v>-56.1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553</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555</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522</v>
      </c>
      <c r="AN49" s="1127" t="s">
        <v>556</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557</v>
      </c>
      <c r="AO50" s="329" t="s">
        <v>558</v>
      </c>
      <c r="AP50" s="330" t="s">
        <v>559</v>
      </c>
      <c r="AQ50" s="331" t="s">
        <v>560</v>
      </c>
      <c r="AR50" s="332" t="s">
        <v>561</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562</v>
      </c>
      <c r="AL51" s="325"/>
      <c r="AM51" s="333">
        <v>3585299</v>
      </c>
      <c r="AN51" s="334">
        <v>68902</v>
      </c>
      <c r="AO51" s="335">
        <v>21.2</v>
      </c>
      <c r="AP51" s="336">
        <v>69185</v>
      </c>
      <c r="AQ51" s="337">
        <v>-2</v>
      </c>
      <c r="AR51" s="338">
        <v>23.2</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563</v>
      </c>
      <c r="AM52" s="341">
        <v>2698023</v>
      </c>
      <c r="AN52" s="342">
        <v>51850</v>
      </c>
      <c r="AO52" s="343">
        <v>39</v>
      </c>
      <c r="AP52" s="344">
        <v>38519</v>
      </c>
      <c r="AQ52" s="345">
        <v>3</v>
      </c>
      <c r="AR52" s="346">
        <v>36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564</v>
      </c>
      <c r="AL53" s="325"/>
      <c r="AM53" s="333">
        <v>4089251</v>
      </c>
      <c r="AN53" s="334">
        <v>80006</v>
      </c>
      <c r="AO53" s="335">
        <v>16.100000000000001</v>
      </c>
      <c r="AP53" s="336">
        <v>70166</v>
      </c>
      <c r="AQ53" s="337">
        <v>1.4</v>
      </c>
      <c r="AR53" s="338">
        <v>14.7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563</v>
      </c>
      <c r="AM54" s="341">
        <v>1588471</v>
      </c>
      <c r="AN54" s="342">
        <v>31078</v>
      </c>
      <c r="AO54" s="343">
        <v>-40.1</v>
      </c>
      <c r="AP54" s="344">
        <v>36115</v>
      </c>
      <c r="AQ54" s="345">
        <v>-6.2</v>
      </c>
      <c r="AR54" s="346">
        <v>-33.9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565</v>
      </c>
      <c r="AL55" s="325"/>
      <c r="AM55" s="333">
        <v>4572517</v>
      </c>
      <c r="AN55" s="334">
        <v>90945</v>
      </c>
      <c r="AO55" s="335">
        <v>13.7</v>
      </c>
      <c r="AP55" s="336">
        <v>92632</v>
      </c>
      <c r="AQ55" s="337">
        <v>32</v>
      </c>
      <c r="AR55" s="338">
        <v>-18.3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563</v>
      </c>
      <c r="AM56" s="341">
        <v>2031156</v>
      </c>
      <c r="AN56" s="342">
        <v>40399</v>
      </c>
      <c r="AO56" s="343">
        <v>30</v>
      </c>
      <c r="AP56" s="344">
        <v>47978</v>
      </c>
      <c r="AQ56" s="345">
        <v>32.799999999999997</v>
      </c>
      <c r="AR56" s="346">
        <v>-2.8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566</v>
      </c>
      <c r="AL57" s="325"/>
      <c r="AM57" s="333">
        <v>3123195</v>
      </c>
      <c r="AN57" s="334">
        <v>63433</v>
      </c>
      <c r="AO57" s="335">
        <v>-30.3</v>
      </c>
      <c r="AP57" s="336">
        <v>96469</v>
      </c>
      <c r="AQ57" s="337">
        <v>4.0999999999999996</v>
      </c>
      <c r="AR57" s="338">
        <v>-34.4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563</v>
      </c>
      <c r="AM58" s="341">
        <v>1461792</v>
      </c>
      <c r="AN58" s="342">
        <v>29689</v>
      </c>
      <c r="AO58" s="343">
        <v>-26.5</v>
      </c>
      <c r="AP58" s="344">
        <v>49775</v>
      </c>
      <c r="AQ58" s="345">
        <v>3.7</v>
      </c>
      <c r="AR58" s="346">
        <v>-30.2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567</v>
      </c>
      <c r="AL59" s="325"/>
      <c r="AM59" s="333">
        <v>2941807</v>
      </c>
      <c r="AN59" s="334">
        <v>61005</v>
      </c>
      <c r="AO59" s="335">
        <v>-3.8</v>
      </c>
      <c r="AP59" s="336">
        <v>85743</v>
      </c>
      <c r="AQ59" s="337">
        <v>-11.1</v>
      </c>
      <c r="AR59" s="338">
        <v>7.3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563</v>
      </c>
      <c r="AM60" s="341">
        <v>1477571</v>
      </c>
      <c r="AN60" s="342">
        <v>30641</v>
      </c>
      <c r="AO60" s="343">
        <v>3.2</v>
      </c>
      <c r="AP60" s="344">
        <v>45231</v>
      </c>
      <c r="AQ60" s="345">
        <v>-9.1</v>
      </c>
      <c r="AR60" s="346">
        <v>12.3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568</v>
      </c>
      <c r="AL61" s="347"/>
      <c r="AM61" s="348">
        <v>3662414</v>
      </c>
      <c r="AN61" s="349">
        <v>72858</v>
      </c>
      <c r="AO61" s="350">
        <v>3.4</v>
      </c>
      <c r="AP61" s="351">
        <v>82839</v>
      </c>
      <c r="AQ61" s="352">
        <v>4.9000000000000004</v>
      </c>
      <c r="AR61" s="338">
        <v>-1.5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563</v>
      </c>
      <c r="AM62" s="341">
        <v>1851403</v>
      </c>
      <c r="AN62" s="342">
        <v>36731</v>
      </c>
      <c r="AO62" s="343">
        <v>1.1000000000000001</v>
      </c>
      <c r="AP62" s="344">
        <v>43524</v>
      </c>
      <c r="AQ62" s="345">
        <v>4.8</v>
      </c>
      <c r="AR62" s="346">
        <v>-3.7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01SHNDcd5Mj4u8XsFNQrbltb1vqhI9vjHH4CrFWC9dx8zub20e9Ip3JYsoq3w8JXmZwZZJbKyw8285RlMrSugw==" saltValue="oJupQxUcmWtmPBXzs0HJc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 right="0" top="0.39370078740157483" bottom="0.39370078740157483" header="0.19685039370078741" footer="0.19685039370078741"/>
  <pageSetup paperSize="8" scale="87" orientation="landscape" cellComments="asDisplayed"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9" zoomScale="55" zoomScaleNormal="55" zoomScaleSheetLayoutView="55" workbookViewId="0">
      <selection activeCell="H63" sqref="H63"/>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570</v>
      </c>
    </row>
    <row r="121" spans="125:125" ht="13.5" hidden="1" customHeight="1" x14ac:dyDescent="0.15">
      <c r="DU121" s="259"/>
    </row>
  </sheetData>
  <sheetProtection algorithmName="SHA-512" hashValue="nEikMJO00IkpVNxR/5pNe3ad74ycRyIoTUxK4xDy8BpYhx/q8q8dND7ik1emKQw8KGjkxvQuP80Y5xxY82uclA==" saltValue="Otvk86z43Mlt8uzwLmNG2A==" spinCount="100000" sheet="1" objects="1" scenarios="1"/>
  <dataConsolidate/>
  <phoneticPr fontId="2"/>
  <printOptions horizontalCentered="1"/>
  <pageMargins left="0" right="0" top="0.39370078740157483" bottom="0.39370078740157483" header="0.19685039370078741" footer="0.19685039370078741"/>
  <pageSetup paperSize="8" scale="55"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0" zoomScale="55" zoomScaleNormal="55" zoomScaleSheetLayoutView="55" workbookViewId="0">
      <selection activeCell="H63" sqref="H63"/>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571</v>
      </c>
    </row>
  </sheetData>
  <sheetProtection algorithmName="SHA-512" hashValue="KE+IPuHLNog1jg3S6/Yf/3Qz6T6DeTxLPXNr447hOLGNyc8/tcScpntlpW+KEG0VmSWCMkljrS51381N8FnlIw==" saltValue="nfWLiKHu0BQ7cmcCGUWb5Q==" spinCount="100000" sheet="1" objects="1" scenarios="1"/>
  <dataConsolidate/>
  <phoneticPr fontId="2"/>
  <printOptions horizontalCentered="1"/>
  <pageMargins left="0" right="0" top="0.39370078740157483" bottom="0.39370078740157483" header="0.19685039370078741" footer="0.19685039370078741"/>
  <pageSetup paperSize="8" scale="55"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B34" zoomScale="80" zoomScaleNormal="80" zoomScaleSheetLayoutView="100" workbookViewId="0">
      <selection activeCell="J48" sqref="J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572</v>
      </c>
      <c r="G46" s="8" t="s">
        <v>573</v>
      </c>
      <c r="H46" s="8" t="s">
        <v>574</v>
      </c>
      <c r="I46" s="8" t="s">
        <v>575</v>
      </c>
      <c r="J46" s="9" t="s">
        <v>576</v>
      </c>
    </row>
    <row r="47" spans="2:10" ht="57.75" customHeight="1" x14ac:dyDescent="0.15">
      <c r="B47" s="10"/>
      <c r="C47" s="1139" t="s">
        <v>3</v>
      </c>
      <c r="D47" s="1139"/>
      <c r="E47" s="1140"/>
      <c r="F47" s="11">
        <v>32.770000000000003</v>
      </c>
      <c r="G47" s="12">
        <v>28.01</v>
      </c>
      <c r="H47" s="12">
        <v>31.07</v>
      </c>
      <c r="I47" s="12">
        <v>35.75</v>
      </c>
      <c r="J47" s="13">
        <v>41.85</v>
      </c>
    </row>
    <row r="48" spans="2:10" ht="57.75" customHeight="1" x14ac:dyDescent="0.15">
      <c r="B48" s="14"/>
      <c r="C48" s="1141" t="s">
        <v>4</v>
      </c>
      <c r="D48" s="1141"/>
      <c r="E48" s="1142"/>
      <c r="F48" s="15">
        <v>4.13</v>
      </c>
      <c r="G48" s="16">
        <v>7.59</v>
      </c>
      <c r="H48" s="16">
        <v>8.69</v>
      </c>
      <c r="I48" s="16">
        <v>9.77</v>
      </c>
      <c r="J48" s="17">
        <v>7.42</v>
      </c>
    </row>
    <row r="49" spans="2:10" ht="57.75" customHeight="1" thickBot="1" x14ac:dyDescent="0.2">
      <c r="B49" s="18"/>
      <c r="C49" s="1143" t="s">
        <v>5</v>
      </c>
      <c r="D49" s="1143"/>
      <c r="E49" s="1144"/>
      <c r="F49" s="19" t="s">
        <v>577</v>
      </c>
      <c r="G49" s="20" t="s">
        <v>578</v>
      </c>
      <c r="H49" s="20">
        <v>5</v>
      </c>
      <c r="I49" s="20">
        <v>7.18</v>
      </c>
      <c r="J49" s="21">
        <v>2.4</v>
      </c>
    </row>
    <row r="50" spans="2:10" x14ac:dyDescent="0.15"/>
  </sheetData>
  <sheetProtection algorithmName="SHA-512" hashValue="oHfAnycGWhJ6xFxw6KGkAoctDW2sqJ6FTWk1H/6tuXgtlGZmFbkqO5O9xCVuQnLiiIsVfNaQwf2SUCnkfRcU2w==" saltValue="BKwqs7gqa9MRj7ZjzlB4nQ=="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8" scale="88" orientation="landscape" cellComments="asDisplayed" horizontalDpi="300" verticalDpi="300"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6" zoomScale="55" zoomScaleNormal="55" zoomScaleSheetLayoutView="100" workbookViewId="0">
      <selection activeCell="H63" sqref="H63"/>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572</v>
      </c>
      <c r="G33" s="29" t="s">
        <v>573</v>
      </c>
      <c r="H33" s="29" t="s">
        <v>574</v>
      </c>
      <c r="I33" s="29" t="s">
        <v>575</v>
      </c>
      <c r="J33" s="30" t="s">
        <v>576</v>
      </c>
      <c r="K33" s="22"/>
      <c r="L33" s="22"/>
      <c r="M33" s="22"/>
      <c r="N33" s="22"/>
      <c r="O33" s="22"/>
      <c r="P33" s="22"/>
    </row>
    <row r="34" spans="1:16" ht="39" customHeight="1" x14ac:dyDescent="0.15">
      <c r="A34" s="22"/>
      <c r="B34" s="31"/>
      <c r="C34" s="1151" t="s">
        <v>579</v>
      </c>
      <c r="D34" s="1151"/>
      <c r="E34" s="1152"/>
      <c r="F34" s="32">
        <v>12.95</v>
      </c>
      <c r="G34" s="33">
        <v>13.48</v>
      </c>
      <c r="H34" s="33">
        <v>13.23</v>
      </c>
      <c r="I34" s="33">
        <v>12.67</v>
      </c>
      <c r="J34" s="34">
        <v>13.47</v>
      </c>
      <c r="K34" s="22"/>
      <c r="L34" s="22"/>
      <c r="M34" s="22"/>
      <c r="N34" s="22"/>
      <c r="O34" s="22"/>
      <c r="P34" s="22"/>
    </row>
    <row r="35" spans="1:16" ht="39" customHeight="1" x14ac:dyDescent="0.15">
      <c r="A35" s="22"/>
      <c r="B35" s="35"/>
      <c r="C35" s="1145" t="s">
        <v>580</v>
      </c>
      <c r="D35" s="1146"/>
      <c r="E35" s="1147"/>
      <c r="F35" s="36" t="s">
        <v>531</v>
      </c>
      <c r="G35" s="37">
        <v>2.2400000000000002</v>
      </c>
      <c r="H35" s="37">
        <v>5.22</v>
      </c>
      <c r="I35" s="37">
        <v>9.15</v>
      </c>
      <c r="J35" s="38">
        <v>13.16</v>
      </c>
      <c r="K35" s="22"/>
      <c r="L35" s="22"/>
      <c r="M35" s="22"/>
      <c r="N35" s="22"/>
      <c r="O35" s="22"/>
      <c r="P35" s="22"/>
    </row>
    <row r="36" spans="1:16" ht="39" customHeight="1" x14ac:dyDescent="0.15">
      <c r="A36" s="22"/>
      <c r="B36" s="35"/>
      <c r="C36" s="1145" t="s">
        <v>581</v>
      </c>
      <c r="D36" s="1146"/>
      <c r="E36" s="1147"/>
      <c r="F36" s="36">
        <v>4.13</v>
      </c>
      <c r="G36" s="37">
        <v>7.58</v>
      </c>
      <c r="H36" s="37">
        <v>8.68</v>
      </c>
      <c r="I36" s="37">
        <v>9.77</v>
      </c>
      <c r="J36" s="38">
        <v>7.41</v>
      </c>
      <c r="K36" s="22"/>
      <c r="L36" s="22"/>
      <c r="M36" s="22"/>
      <c r="N36" s="22"/>
      <c r="O36" s="22"/>
      <c r="P36" s="22"/>
    </row>
    <row r="37" spans="1:16" ht="39" customHeight="1" x14ac:dyDescent="0.15">
      <c r="A37" s="22"/>
      <c r="B37" s="35"/>
      <c r="C37" s="1145" t="s">
        <v>582</v>
      </c>
      <c r="D37" s="1146"/>
      <c r="E37" s="1147"/>
      <c r="F37" s="36" t="s">
        <v>531</v>
      </c>
      <c r="G37" s="37">
        <v>0.45</v>
      </c>
      <c r="H37" s="37">
        <v>1</v>
      </c>
      <c r="I37" s="37">
        <v>1.61</v>
      </c>
      <c r="J37" s="38">
        <v>2.19</v>
      </c>
      <c r="K37" s="22"/>
      <c r="L37" s="22"/>
      <c r="M37" s="22"/>
      <c r="N37" s="22"/>
      <c r="O37" s="22"/>
      <c r="P37" s="22"/>
    </row>
    <row r="38" spans="1:16" ht="39" customHeight="1" x14ac:dyDescent="0.15">
      <c r="A38" s="22"/>
      <c r="B38" s="35"/>
      <c r="C38" s="1145" t="s">
        <v>583</v>
      </c>
      <c r="D38" s="1146"/>
      <c r="E38" s="1147"/>
      <c r="F38" s="36">
        <v>1.04</v>
      </c>
      <c r="G38" s="37">
        <v>0.56999999999999995</v>
      </c>
      <c r="H38" s="37">
        <v>1.08</v>
      </c>
      <c r="I38" s="37">
        <v>1.35</v>
      </c>
      <c r="J38" s="38">
        <v>1.38</v>
      </c>
      <c r="K38" s="22"/>
      <c r="L38" s="22"/>
      <c r="M38" s="22"/>
      <c r="N38" s="22"/>
      <c r="O38" s="22"/>
      <c r="P38" s="22"/>
    </row>
    <row r="39" spans="1:16" ht="39" customHeight="1" x14ac:dyDescent="0.15">
      <c r="A39" s="22"/>
      <c r="B39" s="35"/>
      <c r="C39" s="1145" t="s">
        <v>584</v>
      </c>
      <c r="D39" s="1146"/>
      <c r="E39" s="1147"/>
      <c r="F39" s="36">
        <v>1.1000000000000001</v>
      </c>
      <c r="G39" s="37">
        <v>1.1000000000000001</v>
      </c>
      <c r="H39" s="37">
        <v>1.31</v>
      </c>
      <c r="I39" s="37">
        <v>1.37</v>
      </c>
      <c r="J39" s="38">
        <v>1.23</v>
      </c>
      <c r="K39" s="22"/>
      <c r="L39" s="22"/>
      <c r="M39" s="22"/>
      <c r="N39" s="22"/>
      <c r="O39" s="22"/>
      <c r="P39" s="22"/>
    </row>
    <row r="40" spans="1:16" ht="39" customHeight="1" x14ac:dyDescent="0.15">
      <c r="A40" s="22"/>
      <c r="B40" s="35"/>
      <c r="C40" s="1145" t="s">
        <v>585</v>
      </c>
      <c r="D40" s="1146"/>
      <c r="E40" s="1147"/>
      <c r="F40" s="36">
        <v>0.64</v>
      </c>
      <c r="G40" s="37">
        <v>0.68</v>
      </c>
      <c r="H40" s="37">
        <v>0.74</v>
      </c>
      <c r="I40" s="37">
        <v>0.76</v>
      </c>
      <c r="J40" s="38">
        <v>0.82</v>
      </c>
      <c r="K40" s="22"/>
      <c r="L40" s="22"/>
      <c r="M40" s="22"/>
      <c r="N40" s="22"/>
      <c r="O40" s="22"/>
      <c r="P40" s="22"/>
    </row>
    <row r="41" spans="1:16" ht="39" customHeight="1" x14ac:dyDescent="0.15">
      <c r="A41" s="22"/>
      <c r="B41" s="35"/>
      <c r="C41" s="1145" t="s">
        <v>586</v>
      </c>
      <c r="D41" s="1146"/>
      <c r="E41" s="1147"/>
      <c r="F41" s="36">
        <v>0.01</v>
      </c>
      <c r="G41" s="37">
        <v>0.01</v>
      </c>
      <c r="H41" s="37">
        <v>0</v>
      </c>
      <c r="I41" s="37">
        <v>0.01</v>
      </c>
      <c r="J41" s="38">
        <v>0.01</v>
      </c>
      <c r="K41" s="22"/>
      <c r="L41" s="22"/>
      <c r="M41" s="22"/>
      <c r="N41" s="22"/>
      <c r="O41" s="22"/>
      <c r="P41" s="22"/>
    </row>
    <row r="42" spans="1:16" ht="39" customHeight="1" x14ac:dyDescent="0.15">
      <c r="A42" s="22"/>
      <c r="B42" s="39"/>
      <c r="C42" s="1145" t="s">
        <v>587</v>
      </c>
      <c r="D42" s="1146"/>
      <c r="E42" s="1147"/>
      <c r="F42" s="36" t="s">
        <v>531</v>
      </c>
      <c r="G42" s="37" t="s">
        <v>531</v>
      </c>
      <c r="H42" s="37" t="s">
        <v>531</v>
      </c>
      <c r="I42" s="37" t="s">
        <v>531</v>
      </c>
      <c r="J42" s="38" t="s">
        <v>531</v>
      </c>
      <c r="K42" s="22"/>
      <c r="L42" s="22"/>
      <c r="M42" s="22"/>
      <c r="N42" s="22"/>
      <c r="O42" s="22"/>
      <c r="P42" s="22"/>
    </row>
    <row r="43" spans="1:16" ht="39" customHeight="1" thickBot="1" x14ac:dyDescent="0.2">
      <c r="A43" s="22"/>
      <c r="B43" s="40"/>
      <c r="C43" s="1148" t="s">
        <v>588</v>
      </c>
      <c r="D43" s="1149"/>
      <c r="E43" s="1150"/>
      <c r="F43" s="41">
        <v>1.02</v>
      </c>
      <c r="G43" s="42" t="s">
        <v>531</v>
      </c>
      <c r="H43" s="42" t="s">
        <v>531</v>
      </c>
      <c r="I43" s="42" t="s">
        <v>531</v>
      </c>
      <c r="J43" s="43" t="s">
        <v>531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CR6JDDt+jVx5BHha0U59xEVwjwk/+VWr4reUJfx5FArZ/OVFGXRu15nnHur91VRk+8FbZCz/g/t/b7EakNG2vA==" saltValue="3ZM7f/Xe8PICf4o5phYA9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8" scale="85" orientation="landscape" cellComments="asDisplayed" horizontalDpi="300" verticalDpi="300"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40" zoomScale="70" zoomScaleNormal="70" zoomScaleSheetLayoutView="55" workbookViewId="0">
      <selection activeCell="E51" sqref="E51:J5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572</v>
      </c>
      <c r="L44" s="56" t="s">
        <v>573</v>
      </c>
      <c r="M44" s="56" t="s">
        <v>574</v>
      </c>
      <c r="N44" s="56" t="s">
        <v>575</v>
      </c>
      <c r="O44" s="57" t="s">
        <v>576</v>
      </c>
      <c r="P44" s="48"/>
      <c r="Q44" s="48"/>
      <c r="R44" s="48"/>
      <c r="S44" s="48"/>
      <c r="T44" s="48"/>
      <c r="U44" s="48"/>
    </row>
    <row r="45" spans="1:21" ht="30.75" customHeight="1" x14ac:dyDescent="0.15">
      <c r="A45" s="48"/>
      <c r="B45" s="1153" t="s">
        <v>10</v>
      </c>
      <c r="C45" s="1154"/>
      <c r="D45" s="58"/>
      <c r="E45" s="1159" t="s">
        <v>11</v>
      </c>
      <c r="F45" s="1159"/>
      <c r="G45" s="1159"/>
      <c r="H45" s="1159"/>
      <c r="I45" s="1159"/>
      <c r="J45" s="1160"/>
      <c r="K45" s="59">
        <v>2113</v>
      </c>
      <c r="L45" s="60">
        <v>2091</v>
      </c>
      <c r="M45" s="60">
        <v>2162</v>
      </c>
      <c r="N45" s="60">
        <v>2248</v>
      </c>
      <c r="O45" s="61">
        <v>2398</v>
      </c>
      <c r="P45" s="48"/>
      <c r="Q45" s="48"/>
      <c r="R45" s="48"/>
      <c r="S45" s="48"/>
      <c r="T45" s="48"/>
      <c r="U45" s="48"/>
    </row>
    <row r="46" spans="1:21" ht="30.75" customHeight="1" x14ac:dyDescent="0.15">
      <c r="A46" s="48"/>
      <c r="B46" s="1155"/>
      <c r="C46" s="1156"/>
      <c r="D46" s="62"/>
      <c r="E46" s="1161" t="s">
        <v>12</v>
      </c>
      <c r="F46" s="1161"/>
      <c r="G46" s="1161"/>
      <c r="H46" s="1161"/>
      <c r="I46" s="1161"/>
      <c r="J46" s="1162"/>
      <c r="K46" s="63" t="s">
        <v>531</v>
      </c>
      <c r="L46" s="64" t="s">
        <v>531</v>
      </c>
      <c r="M46" s="64" t="s">
        <v>531</v>
      </c>
      <c r="N46" s="64" t="s">
        <v>531</v>
      </c>
      <c r="O46" s="65" t="s">
        <v>531</v>
      </c>
      <c r="P46" s="48"/>
      <c r="Q46" s="48"/>
      <c r="R46" s="48"/>
      <c r="S46" s="48"/>
      <c r="T46" s="48"/>
      <c r="U46" s="48"/>
    </row>
    <row r="47" spans="1:21" ht="30.75" customHeight="1" x14ac:dyDescent="0.15">
      <c r="A47" s="48"/>
      <c r="B47" s="1155"/>
      <c r="C47" s="1156"/>
      <c r="D47" s="62"/>
      <c r="E47" s="1161" t="s">
        <v>13</v>
      </c>
      <c r="F47" s="1161"/>
      <c r="G47" s="1161"/>
      <c r="H47" s="1161"/>
      <c r="I47" s="1161"/>
      <c r="J47" s="1162"/>
      <c r="K47" s="63">
        <v>10</v>
      </c>
      <c r="L47" s="64">
        <v>3</v>
      </c>
      <c r="M47" s="64" t="s">
        <v>531</v>
      </c>
      <c r="N47" s="64" t="s">
        <v>531</v>
      </c>
      <c r="O47" s="65" t="s">
        <v>531</v>
      </c>
      <c r="P47" s="48"/>
      <c r="Q47" s="48"/>
      <c r="R47" s="48"/>
      <c r="S47" s="48"/>
      <c r="T47" s="48"/>
      <c r="U47" s="48"/>
    </row>
    <row r="48" spans="1:21" ht="30.75" customHeight="1" x14ac:dyDescent="0.15">
      <c r="A48" s="48"/>
      <c r="B48" s="1155"/>
      <c r="C48" s="1156"/>
      <c r="D48" s="62"/>
      <c r="E48" s="1161" t="s">
        <v>14</v>
      </c>
      <c r="F48" s="1161"/>
      <c r="G48" s="1161"/>
      <c r="H48" s="1161"/>
      <c r="I48" s="1161"/>
      <c r="J48" s="1162"/>
      <c r="K48" s="63">
        <v>765</v>
      </c>
      <c r="L48" s="64">
        <v>770</v>
      </c>
      <c r="M48" s="64">
        <v>778</v>
      </c>
      <c r="N48" s="64">
        <v>693</v>
      </c>
      <c r="O48" s="65">
        <v>716</v>
      </c>
      <c r="P48" s="48"/>
      <c r="Q48" s="48"/>
      <c r="R48" s="48"/>
      <c r="S48" s="48"/>
      <c r="T48" s="48"/>
      <c r="U48" s="48"/>
    </row>
    <row r="49" spans="1:21" ht="30.75" customHeight="1" x14ac:dyDescent="0.15">
      <c r="A49" s="48"/>
      <c r="B49" s="1155"/>
      <c r="C49" s="1156"/>
      <c r="D49" s="62"/>
      <c r="E49" s="1161" t="s">
        <v>15</v>
      </c>
      <c r="F49" s="1161"/>
      <c r="G49" s="1161"/>
      <c r="H49" s="1161"/>
      <c r="I49" s="1161"/>
      <c r="J49" s="1162"/>
      <c r="K49" s="63" t="s">
        <v>531</v>
      </c>
      <c r="L49" s="64" t="s">
        <v>531</v>
      </c>
      <c r="M49" s="64" t="s">
        <v>531</v>
      </c>
      <c r="N49" s="64" t="s">
        <v>531</v>
      </c>
      <c r="O49" s="65" t="s">
        <v>531</v>
      </c>
      <c r="P49" s="48"/>
      <c r="Q49" s="48"/>
      <c r="R49" s="48"/>
      <c r="S49" s="48"/>
      <c r="T49" s="48"/>
      <c r="U49" s="48"/>
    </row>
    <row r="50" spans="1:21" ht="30.75" customHeight="1" x14ac:dyDescent="0.15">
      <c r="A50" s="48"/>
      <c r="B50" s="1155"/>
      <c r="C50" s="1156"/>
      <c r="D50" s="62"/>
      <c r="E50" s="1161" t="s">
        <v>16</v>
      </c>
      <c r="F50" s="1161"/>
      <c r="G50" s="1161"/>
      <c r="H50" s="1161"/>
      <c r="I50" s="1161"/>
      <c r="J50" s="1162"/>
      <c r="K50" s="63" t="s">
        <v>531</v>
      </c>
      <c r="L50" s="64" t="s">
        <v>531</v>
      </c>
      <c r="M50" s="64" t="s">
        <v>531</v>
      </c>
      <c r="N50" s="64" t="s">
        <v>531</v>
      </c>
      <c r="O50" s="65" t="s">
        <v>531</v>
      </c>
      <c r="P50" s="48"/>
      <c r="Q50" s="48"/>
      <c r="R50" s="48"/>
      <c r="S50" s="48"/>
      <c r="T50" s="48"/>
      <c r="U50" s="48"/>
    </row>
    <row r="51" spans="1:21" ht="30.75" customHeight="1" x14ac:dyDescent="0.15">
      <c r="A51" s="48"/>
      <c r="B51" s="1157"/>
      <c r="C51" s="1158"/>
      <c r="D51" s="66"/>
      <c r="E51" s="1161" t="s">
        <v>17</v>
      </c>
      <c r="F51" s="1161"/>
      <c r="G51" s="1161"/>
      <c r="H51" s="1161"/>
      <c r="I51" s="1161"/>
      <c r="J51" s="1162"/>
      <c r="K51" s="63">
        <v>0</v>
      </c>
      <c r="L51" s="64">
        <v>0</v>
      </c>
      <c r="M51" s="64">
        <v>0</v>
      </c>
      <c r="N51" s="64">
        <v>0</v>
      </c>
      <c r="O51" s="65" t="s">
        <v>531</v>
      </c>
      <c r="P51" s="48"/>
      <c r="Q51" s="48"/>
      <c r="R51" s="48"/>
      <c r="S51" s="48"/>
      <c r="T51" s="48"/>
      <c r="U51" s="48"/>
    </row>
    <row r="52" spans="1:21" ht="30.75" customHeight="1" x14ac:dyDescent="0.15">
      <c r="A52" s="48"/>
      <c r="B52" s="1163" t="s">
        <v>18</v>
      </c>
      <c r="C52" s="1164"/>
      <c r="D52" s="66"/>
      <c r="E52" s="1161" t="s">
        <v>19</v>
      </c>
      <c r="F52" s="1161"/>
      <c r="G52" s="1161"/>
      <c r="H52" s="1161"/>
      <c r="I52" s="1161"/>
      <c r="J52" s="1162"/>
      <c r="K52" s="63">
        <v>2712</v>
      </c>
      <c r="L52" s="64">
        <v>2566</v>
      </c>
      <c r="M52" s="64">
        <v>2536</v>
      </c>
      <c r="N52" s="64">
        <v>2429</v>
      </c>
      <c r="O52" s="65">
        <v>2524</v>
      </c>
      <c r="P52" s="48"/>
      <c r="Q52" s="48"/>
      <c r="R52" s="48"/>
      <c r="S52" s="48"/>
      <c r="T52" s="48"/>
      <c r="U52" s="48"/>
    </row>
    <row r="53" spans="1:21" ht="30.75" customHeight="1" thickBot="1" x14ac:dyDescent="0.2">
      <c r="A53" s="48"/>
      <c r="B53" s="1165" t="s">
        <v>20</v>
      </c>
      <c r="C53" s="1166"/>
      <c r="D53" s="67"/>
      <c r="E53" s="1167" t="s">
        <v>21</v>
      </c>
      <c r="F53" s="1167"/>
      <c r="G53" s="1167"/>
      <c r="H53" s="1167"/>
      <c r="I53" s="1167"/>
      <c r="J53" s="1168"/>
      <c r="K53" s="68">
        <v>176</v>
      </c>
      <c r="L53" s="69">
        <v>298</v>
      </c>
      <c r="M53" s="69">
        <v>404</v>
      </c>
      <c r="N53" s="69">
        <v>512</v>
      </c>
      <c r="O53" s="70">
        <v>590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589</v>
      </c>
      <c r="P56" s="48"/>
      <c r="Q56" s="48"/>
      <c r="R56" s="48"/>
      <c r="S56" s="48"/>
      <c r="T56" s="48"/>
      <c r="U56" s="48"/>
    </row>
    <row r="57" spans="1:21" ht="31.5" customHeight="1" thickBot="1" x14ac:dyDescent="0.2">
      <c r="A57" s="48"/>
      <c r="B57" s="76"/>
      <c r="C57" s="77"/>
      <c r="D57" s="77"/>
      <c r="E57" s="78"/>
      <c r="F57" s="78"/>
      <c r="G57" s="78"/>
      <c r="H57" s="78"/>
      <c r="I57" s="78"/>
      <c r="J57" s="79" t="s">
        <v>2</v>
      </c>
      <c r="K57" s="80" t="s">
        <v>590</v>
      </c>
      <c r="L57" s="81" t="s">
        <v>591</v>
      </c>
      <c r="M57" s="81" t="s">
        <v>592</v>
      </c>
      <c r="N57" s="81" t="s">
        <v>593</v>
      </c>
      <c r="O57" s="82" t="s">
        <v>594</v>
      </c>
      <c r="P57" s="48"/>
      <c r="Q57" s="48"/>
      <c r="R57" s="48"/>
      <c r="S57" s="48"/>
      <c r="T57" s="48"/>
      <c r="U57" s="48"/>
    </row>
    <row r="58" spans="1:21" ht="31.5" customHeight="1" x14ac:dyDescent="0.15">
      <c r="B58" s="1169" t="s">
        <v>25</v>
      </c>
      <c r="C58" s="1170"/>
      <c r="D58" s="1175" t="s">
        <v>26</v>
      </c>
      <c r="E58" s="1176"/>
      <c r="F58" s="1176"/>
      <c r="G58" s="1176"/>
      <c r="H58" s="1176"/>
      <c r="I58" s="1176"/>
      <c r="J58" s="1177"/>
      <c r="K58" s="83" t="s">
        <v>609</v>
      </c>
      <c r="L58" s="84" t="s">
        <v>609</v>
      </c>
      <c r="M58" s="84" t="s">
        <v>609</v>
      </c>
      <c r="N58" s="84" t="s">
        <v>609</v>
      </c>
      <c r="O58" s="85" t="s">
        <v>609</v>
      </c>
    </row>
    <row r="59" spans="1:21" ht="31.5" customHeight="1" x14ac:dyDescent="0.15">
      <c r="B59" s="1171"/>
      <c r="C59" s="1172"/>
      <c r="D59" s="1178" t="s">
        <v>27</v>
      </c>
      <c r="E59" s="1179"/>
      <c r="F59" s="1179"/>
      <c r="G59" s="1179"/>
      <c r="H59" s="1179"/>
      <c r="I59" s="1179"/>
      <c r="J59" s="1180"/>
      <c r="K59" s="86">
        <v>220</v>
      </c>
      <c r="L59" s="87">
        <v>80</v>
      </c>
      <c r="M59" s="87" t="s">
        <v>610</v>
      </c>
      <c r="N59" s="87" t="s">
        <v>610</v>
      </c>
      <c r="O59" s="88" t="s">
        <v>609</v>
      </c>
    </row>
    <row r="60" spans="1:21" ht="31.5" customHeight="1" thickBot="1" x14ac:dyDescent="0.2">
      <c r="B60" s="1173"/>
      <c r="C60" s="1174"/>
      <c r="D60" s="1181" t="s">
        <v>28</v>
      </c>
      <c r="E60" s="1182"/>
      <c r="F60" s="1182"/>
      <c r="G60" s="1182"/>
      <c r="H60" s="1182"/>
      <c r="I60" s="1182"/>
      <c r="J60" s="1183"/>
      <c r="K60" s="89">
        <v>60</v>
      </c>
      <c r="L60" s="90">
        <v>20</v>
      </c>
      <c r="M60" s="90" t="s">
        <v>610</v>
      </c>
      <c r="N60" s="90" t="s">
        <v>610</v>
      </c>
      <c r="O60" s="91" t="s">
        <v>610</v>
      </c>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5KkcewHdhTmpuQbih9Bn8iidNCYtYzC/1D2vMnO/8c2DwKse/2b/yp84oy6KP1MnpuVVGYT/0WJcbPzSuChGzg==" saltValue="P0oM50dNB3PAdZByDRR8D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8" scale="74" orientation="landscape" cellComments="asDisplayed" horizontalDpi="300" verticalDpi="300"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C40" zoomScale="70" zoomScaleNormal="70" zoomScaleSheetLayoutView="100" workbookViewId="0">
      <selection activeCell="H63" sqref="H63"/>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572</v>
      </c>
      <c r="J40" s="103" t="s">
        <v>573</v>
      </c>
      <c r="K40" s="103" t="s">
        <v>574</v>
      </c>
      <c r="L40" s="103" t="s">
        <v>575</v>
      </c>
      <c r="M40" s="104" t="s">
        <v>576</v>
      </c>
    </row>
    <row r="41" spans="2:13" ht="27.75" customHeight="1" x14ac:dyDescent="0.15">
      <c r="B41" s="1184" t="s">
        <v>31</v>
      </c>
      <c r="C41" s="1185"/>
      <c r="D41" s="105"/>
      <c r="E41" s="1190" t="s">
        <v>32</v>
      </c>
      <c r="F41" s="1190"/>
      <c r="G41" s="1190"/>
      <c r="H41" s="1191"/>
      <c r="I41" s="355">
        <v>18682</v>
      </c>
      <c r="J41" s="356">
        <v>18500</v>
      </c>
      <c r="K41" s="356">
        <v>18341</v>
      </c>
      <c r="L41" s="356">
        <v>18182</v>
      </c>
      <c r="M41" s="357">
        <v>17367</v>
      </c>
    </row>
    <row r="42" spans="2:13" ht="27.75" customHeight="1" x14ac:dyDescent="0.15">
      <c r="B42" s="1186"/>
      <c r="C42" s="1187"/>
      <c r="D42" s="106"/>
      <c r="E42" s="1192" t="s">
        <v>33</v>
      </c>
      <c r="F42" s="1192"/>
      <c r="G42" s="1192"/>
      <c r="H42" s="1193"/>
      <c r="I42" s="358" t="s">
        <v>531</v>
      </c>
      <c r="J42" s="359" t="s">
        <v>531</v>
      </c>
      <c r="K42" s="359" t="s">
        <v>531</v>
      </c>
      <c r="L42" s="359" t="s">
        <v>531</v>
      </c>
      <c r="M42" s="360" t="s">
        <v>531</v>
      </c>
    </row>
    <row r="43" spans="2:13" ht="27.75" customHeight="1" x14ac:dyDescent="0.15">
      <c r="B43" s="1186"/>
      <c r="C43" s="1187"/>
      <c r="D43" s="106"/>
      <c r="E43" s="1192" t="s">
        <v>34</v>
      </c>
      <c r="F43" s="1192"/>
      <c r="G43" s="1192"/>
      <c r="H43" s="1193"/>
      <c r="I43" s="358">
        <v>8188</v>
      </c>
      <c r="J43" s="359">
        <v>7974</v>
      </c>
      <c r="K43" s="359">
        <v>8125</v>
      </c>
      <c r="L43" s="359">
        <v>7856</v>
      </c>
      <c r="M43" s="360">
        <v>7501</v>
      </c>
    </row>
    <row r="44" spans="2:13" ht="27.75" customHeight="1" x14ac:dyDescent="0.15">
      <c r="B44" s="1186"/>
      <c r="C44" s="1187"/>
      <c r="D44" s="106"/>
      <c r="E44" s="1192" t="s">
        <v>35</v>
      </c>
      <c r="F44" s="1192"/>
      <c r="G44" s="1192"/>
      <c r="H44" s="1193"/>
      <c r="I44" s="358" t="s">
        <v>531</v>
      </c>
      <c r="J44" s="359" t="s">
        <v>531</v>
      </c>
      <c r="K44" s="359" t="s">
        <v>531</v>
      </c>
      <c r="L44" s="359" t="s">
        <v>531</v>
      </c>
      <c r="M44" s="360" t="s">
        <v>531</v>
      </c>
    </row>
    <row r="45" spans="2:13" ht="27.75" customHeight="1" x14ac:dyDescent="0.15">
      <c r="B45" s="1186"/>
      <c r="C45" s="1187"/>
      <c r="D45" s="106"/>
      <c r="E45" s="1192" t="s">
        <v>36</v>
      </c>
      <c r="F45" s="1192"/>
      <c r="G45" s="1192"/>
      <c r="H45" s="1193"/>
      <c r="I45" s="358">
        <v>5841</v>
      </c>
      <c r="J45" s="359">
        <v>5876</v>
      </c>
      <c r="K45" s="359">
        <v>5854</v>
      </c>
      <c r="L45" s="359">
        <v>5810</v>
      </c>
      <c r="M45" s="360">
        <v>5735</v>
      </c>
    </row>
    <row r="46" spans="2:13" ht="27.75" customHeight="1" x14ac:dyDescent="0.15">
      <c r="B46" s="1186"/>
      <c r="C46" s="1187"/>
      <c r="D46" s="107"/>
      <c r="E46" s="1192" t="s">
        <v>37</v>
      </c>
      <c r="F46" s="1192"/>
      <c r="G46" s="1192"/>
      <c r="H46" s="1193"/>
      <c r="I46" s="358">
        <v>2</v>
      </c>
      <c r="J46" s="359">
        <v>6</v>
      </c>
      <c r="K46" s="359" t="s">
        <v>531</v>
      </c>
      <c r="L46" s="359" t="s">
        <v>531</v>
      </c>
      <c r="M46" s="360" t="s">
        <v>531</v>
      </c>
    </row>
    <row r="47" spans="2:13" ht="27.75" customHeight="1" x14ac:dyDescent="0.15">
      <c r="B47" s="1186"/>
      <c r="C47" s="1187"/>
      <c r="D47" s="108"/>
      <c r="E47" s="1194" t="s">
        <v>38</v>
      </c>
      <c r="F47" s="1195"/>
      <c r="G47" s="1195"/>
      <c r="H47" s="1196"/>
      <c r="I47" s="358" t="s">
        <v>531</v>
      </c>
      <c r="J47" s="359" t="s">
        <v>531</v>
      </c>
      <c r="K47" s="359" t="s">
        <v>531</v>
      </c>
      <c r="L47" s="359" t="s">
        <v>531</v>
      </c>
      <c r="M47" s="360" t="s">
        <v>531</v>
      </c>
    </row>
    <row r="48" spans="2:13" ht="27.75" customHeight="1" x14ac:dyDescent="0.15">
      <c r="B48" s="1186"/>
      <c r="C48" s="1187"/>
      <c r="D48" s="106"/>
      <c r="E48" s="1192" t="s">
        <v>39</v>
      </c>
      <c r="F48" s="1192"/>
      <c r="G48" s="1192"/>
      <c r="H48" s="1193"/>
      <c r="I48" s="358" t="s">
        <v>531</v>
      </c>
      <c r="J48" s="359" t="s">
        <v>531</v>
      </c>
      <c r="K48" s="359" t="s">
        <v>531</v>
      </c>
      <c r="L48" s="359" t="s">
        <v>531</v>
      </c>
      <c r="M48" s="360" t="s">
        <v>531</v>
      </c>
    </row>
    <row r="49" spans="2:13" ht="27.75" customHeight="1" x14ac:dyDescent="0.15">
      <c r="B49" s="1188"/>
      <c r="C49" s="1189"/>
      <c r="D49" s="106"/>
      <c r="E49" s="1192" t="s">
        <v>40</v>
      </c>
      <c r="F49" s="1192"/>
      <c r="G49" s="1192"/>
      <c r="H49" s="1193"/>
      <c r="I49" s="358" t="s">
        <v>531</v>
      </c>
      <c r="J49" s="359" t="s">
        <v>531</v>
      </c>
      <c r="K49" s="359" t="s">
        <v>531</v>
      </c>
      <c r="L49" s="359" t="s">
        <v>531</v>
      </c>
      <c r="M49" s="360" t="s">
        <v>531</v>
      </c>
    </row>
    <row r="50" spans="2:13" ht="27.75" customHeight="1" x14ac:dyDescent="0.15">
      <c r="B50" s="1197" t="s">
        <v>41</v>
      </c>
      <c r="C50" s="1198"/>
      <c r="D50" s="109"/>
      <c r="E50" s="1192" t="s">
        <v>42</v>
      </c>
      <c r="F50" s="1192"/>
      <c r="G50" s="1192"/>
      <c r="H50" s="1193"/>
      <c r="I50" s="358">
        <v>17288</v>
      </c>
      <c r="J50" s="359">
        <v>16438</v>
      </c>
      <c r="K50" s="359">
        <v>15236</v>
      </c>
      <c r="L50" s="359">
        <v>16488</v>
      </c>
      <c r="M50" s="360">
        <v>17338</v>
      </c>
    </row>
    <row r="51" spans="2:13" ht="27.75" customHeight="1" x14ac:dyDescent="0.15">
      <c r="B51" s="1186"/>
      <c r="C51" s="1187"/>
      <c r="D51" s="106"/>
      <c r="E51" s="1192" t="s">
        <v>43</v>
      </c>
      <c r="F51" s="1192"/>
      <c r="G51" s="1192"/>
      <c r="H51" s="1193"/>
      <c r="I51" s="358">
        <v>1691</v>
      </c>
      <c r="J51" s="359">
        <v>1644</v>
      </c>
      <c r="K51" s="359">
        <v>1564</v>
      </c>
      <c r="L51" s="359">
        <v>1383</v>
      </c>
      <c r="M51" s="360">
        <v>527</v>
      </c>
    </row>
    <row r="52" spans="2:13" ht="27.75" customHeight="1" x14ac:dyDescent="0.15">
      <c r="B52" s="1188"/>
      <c r="C52" s="1189"/>
      <c r="D52" s="106"/>
      <c r="E52" s="1192" t="s">
        <v>44</v>
      </c>
      <c r="F52" s="1192"/>
      <c r="G52" s="1192"/>
      <c r="H52" s="1193"/>
      <c r="I52" s="358">
        <v>22228</v>
      </c>
      <c r="J52" s="359">
        <v>21832</v>
      </c>
      <c r="K52" s="359">
        <v>21292</v>
      </c>
      <c r="L52" s="359">
        <v>21224</v>
      </c>
      <c r="M52" s="360">
        <v>20303</v>
      </c>
    </row>
    <row r="53" spans="2:13" ht="27.75" customHeight="1" thickBot="1" x14ac:dyDescent="0.2">
      <c r="B53" s="1199" t="s">
        <v>45</v>
      </c>
      <c r="C53" s="1200"/>
      <c r="D53" s="110"/>
      <c r="E53" s="1201" t="s">
        <v>46</v>
      </c>
      <c r="F53" s="1201"/>
      <c r="G53" s="1201"/>
      <c r="H53" s="1202"/>
      <c r="I53" s="361">
        <v>-8494</v>
      </c>
      <c r="J53" s="362">
        <v>-7559</v>
      </c>
      <c r="K53" s="362">
        <v>-5773</v>
      </c>
      <c r="L53" s="362">
        <v>-7246</v>
      </c>
      <c r="M53" s="363">
        <v>-7566</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HBJy5R2ia0yZiaUnHOTtwZ+qA5OVFz+4YHT2HF0GCo3D/65tiFHZ8inPKTUKWPnwZFY0NcN+R2VFTpSDOqgcQA==" saltValue="q4U3GEZCxhk3fv2mw0peZ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8" scale="85" orientation="landscape" cellComments="asDisplayed" horizontalDpi="300" verticalDpi="300"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D1" zoomScale="55" zoomScaleNormal="55" zoomScaleSheetLayoutView="100" workbookViewId="0">
      <selection activeCell="H63" sqref="H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574</v>
      </c>
      <c r="G54" s="119" t="s">
        <v>575</v>
      </c>
      <c r="H54" s="120" t="s">
        <v>576</v>
      </c>
    </row>
    <row r="55" spans="2:8" ht="52.5" customHeight="1" x14ac:dyDescent="0.15">
      <c r="B55" s="121"/>
      <c r="C55" s="1211" t="s">
        <v>49</v>
      </c>
      <c r="D55" s="1211"/>
      <c r="E55" s="1212"/>
      <c r="F55" s="122">
        <v>4675</v>
      </c>
      <c r="G55" s="122">
        <v>5578</v>
      </c>
      <c r="H55" s="123">
        <v>6342</v>
      </c>
    </row>
    <row r="56" spans="2:8" ht="52.5" customHeight="1" x14ac:dyDescent="0.15">
      <c r="B56" s="124"/>
      <c r="C56" s="1213" t="s">
        <v>50</v>
      </c>
      <c r="D56" s="1213"/>
      <c r="E56" s="1214"/>
      <c r="F56" s="125">
        <v>7706</v>
      </c>
      <c r="G56" s="125">
        <v>7911</v>
      </c>
      <c r="H56" s="126">
        <v>7833</v>
      </c>
    </row>
    <row r="57" spans="2:8" ht="53.25" customHeight="1" x14ac:dyDescent="0.15">
      <c r="B57" s="124"/>
      <c r="C57" s="1215" t="s">
        <v>51</v>
      </c>
      <c r="D57" s="1215"/>
      <c r="E57" s="1216"/>
      <c r="F57" s="127">
        <v>4851</v>
      </c>
      <c r="G57" s="127">
        <v>4876</v>
      </c>
      <c r="H57" s="128">
        <v>4617</v>
      </c>
    </row>
    <row r="58" spans="2:8" ht="45.75" customHeight="1" x14ac:dyDescent="0.15">
      <c r="B58" s="129"/>
      <c r="C58" s="1203" t="s">
        <v>604</v>
      </c>
      <c r="D58" s="1204"/>
      <c r="E58" s="1205"/>
      <c r="F58" s="130">
        <v>3241</v>
      </c>
      <c r="G58" s="130">
        <v>3205</v>
      </c>
      <c r="H58" s="131">
        <v>2856</v>
      </c>
    </row>
    <row r="59" spans="2:8" ht="45.75" customHeight="1" x14ac:dyDescent="0.15">
      <c r="B59" s="129"/>
      <c r="C59" s="1203" t="s">
        <v>605</v>
      </c>
      <c r="D59" s="1204"/>
      <c r="E59" s="1205"/>
      <c r="F59" s="130">
        <v>647</v>
      </c>
      <c r="G59" s="130">
        <v>647</v>
      </c>
      <c r="H59" s="131">
        <v>648</v>
      </c>
    </row>
    <row r="60" spans="2:8" ht="45.75" customHeight="1" x14ac:dyDescent="0.15">
      <c r="B60" s="129"/>
      <c r="C60" s="1203" t="s">
        <v>606</v>
      </c>
      <c r="D60" s="1204"/>
      <c r="E60" s="1205"/>
      <c r="F60" s="130">
        <v>407</v>
      </c>
      <c r="G60" s="130">
        <v>397</v>
      </c>
      <c r="H60" s="131">
        <v>397</v>
      </c>
    </row>
    <row r="61" spans="2:8" ht="45.75" customHeight="1" x14ac:dyDescent="0.15">
      <c r="B61" s="129"/>
      <c r="C61" s="1203" t="s">
        <v>607</v>
      </c>
      <c r="D61" s="1204"/>
      <c r="E61" s="1205"/>
      <c r="F61" s="130">
        <v>164</v>
      </c>
      <c r="G61" s="130">
        <v>264</v>
      </c>
      <c r="H61" s="131">
        <v>364</v>
      </c>
    </row>
    <row r="62" spans="2:8" ht="45.75" customHeight="1" thickBot="1" x14ac:dyDescent="0.2">
      <c r="B62" s="132"/>
      <c r="C62" s="1206" t="s">
        <v>608</v>
      </c>
      <c r="D62" s="1207"/>
      <c r="E62" s="1208"/>
      <c r="F62" s="133">
        <v>188</v>
      </c>
      <c r="G62" s="133">
        <v>176</v>
      </c>
      <c r="H62" s="134">
        <v>161</v>
      </c>
    </row>
    <row r="63" spans="2:8" ht="52.5" customHeight="1" thickBot="1" x14ac:dyDescent="0.2">
      <c r="B63" s="135"/>
      <c r="C63" s="1209" t="s">
        <v>52</v>
      </c>
      <c r="D63" s="1209"/>
      <c r="E63" s="1210"/>
      <c r="F63" s="136">
        <v>17233</v>
      </c>
      <c r="G63" s="136">
        <v>18366</v>
      </c>
      <c r="H63" s="137">
        <v>18792</v>
      </c>
    </row>
    <row r="64" spans="2:8" x14ac:dyDescent="0.15"/>
  </sheetData>
  <sheetProtection algorithmName="SHA-512" hashValue="iQYBghOUr9aUE/lEsIOoOH664xyuj6Nf3KS7FZEZZ6jxksTyLMgMWUOMUbp5RqkpKJSZkQgieSuq69JamRL6CQ==" saltValue="rHIgDeYGpPd++Eme6Dd7U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8" scale="60" orientation="landscape" cellComments="asDisplayed"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569</v>
      </c>
      <c r="G2" s="151"/>
      <c r="H2" s="152"/>
    </row>
    <row r="3" spans="1:8" x14ac:dyDescent="0.15">
      <c r="A3" s="148" t="s">
        <v>562</v>
      </c>
      <c r="B3" s="153"/>
      <c r="C3" s="154"/>
      <c r="D3" s="155">
        <v>68902</v>
      </c>
      <c r="E3" s="156"/>
      <c r="F3" s="157">
        <v>69185</v>
      </c>
      <c r="G3" s="158"/>
      <c r="H3" s="159"/>
    </row>
    <row r="4" spans="1:8" x14ac:dyDescent="0.15">
      <c r="A4" s="160"/>
      <c r="B4" s="161"/>
      <c r="C4" s="162"/>
      <c r="D4" s="163">
        <v>51850</v>
      </c>
      <c r="E4" s="164"/>
      <c r="F4" s="165">
        <v>38519</v>
      </c>
      <c r="G4" s="166"/>
      <c r="H4" s="167"/>
    </row>
    <row r="5" spans="1:8" x14ac:dyDescent="0.15">
      <c r="A5" s="148" t="s">
        <v>564</v>
      </c>
      <c r="B5" s="153"/>
      <c r="C5" s="154"/>
      <c r="D5" s="155">
        <v>80006</v>
      </c>
      <c r="E5" s="156"/>
      <c r="F5" s="157">
        <v>70166</v>
      </c>
      <c r="G5" s="158"/>
      <c r="H5" s="159"/>
    </row>
    <row r="6" spans="1:8" x14ac:dyDescent="0.15">
      <c r="A6" s="160"/>
      <c r="B6" s="161"/>
      <c r="C6" s="162"/>
      <c r="D6" s="163">
        <v>31078</v>
      </c>
      <c r="E6" s="164"/>
      <c r="F6" s="165">
        <v>36115</v>
      </c>
      <c r="G6" s="166"/>
      <c r="H6" s="167"/>
    </row>
    <row r="7" spans="1:8" x14ac:dyDescent="0.15">
      <c r="A7" s="148" t="s">
        <v>565</v>
      </c>
      <c r="B7" s="153"/>
      <c r="C7" s="154"/>
      <c r="D7" s="155">
        <v>90945</v>
      </c>
      <c r="E7" s="156"/>
      <c r="F7" s="157">
        <v>92632</v>
      </c>
      <c r="G7" s="158"/>
      <c r="H7" s="159"/>
    </row>
    <row r="8" spans="1:8" x14ac:dyDescent="0.15">
      <c r="A8" s="160"/>
      <c r="B8" s="161"/>
      <c r="C8" s="162"/>
      <c r="D8" s="163">
        <v>40399</v>
      </c>
      <c r="E8" s="164"/>
      <c r="F8" s="165">
        <v>47978</v>
      </c>
      <c r="G8" s="166"/>
      <c r="H8" s="167"/>
    </row>
    <row r="9" spans="1:8" x14ac:dyDescent="0.15">
      <c r="A9" s="148" t="s">
        <v>566</v>
      </c>
      <c r="B9" s="153"/>
      <c r="C9" s="154"/>
      <c r="D9" s="155">
        <v>63433</v>
      </c>
      <c r="E9" s="156"/>
      <c r="F9" s="157">
        <v>96469</v>
      </c>
      <c r="G9" s="158"/>
      <c r="H9" s="159"/>
    </row>
    <row r="10" spans="1:8" x14ac:dyDescent="0.15">
      <c r="A10" s="160"/>
      <c r="B10" s="161"/>
      <c r="C10" s="162"/>
      <c r="D10" s="163">
        <v>29689</v>
      </c>
      <c r="E10" s="164"/>
      <c r="F10" s="165">
        <v>49775</v>
      </c>
      <c r="G10" s="166"/>
      <c r="H10" s="167"/>
    </row>
    <row r="11" spans="1:8" x14ac:dyDescent="0.15">
      <c r="A11" s="148" t="s">
        <v>567</v>
      </c>
      <c r="B11" s="153"/>
      <c r="C11" s="154"/>
      <c r="D11" s="155">
        <v>61005</v>
      </c>
      <c r="E11" s="156"/>
      <c r="F11" s="157">
        <v>85743</v>
      </c>
      <c r="G11" s="158"/>
      <c r="H11" s="159"/>
    </row>
    <row r="12" spans="1:8" x14ac:dyDescent="0.15">
      <c r="A12" s="160"/>
      <c r="B12" s="161"/>
      <c r="C12" s="168"/>
      <c r="D12" s="163">
        <v>30641</v>
      </c>
      <c r="E12" s="164"/>
      <c r="F12" s="165">
        <v>45231</v>
      </c>
      <c r="G12" s="166"/>
      <c r="H12" s="167"/>
    </row>
    <row r="13" spans="1:8" x14ac:dyDescent="0.15">
      <c r="A13" s="148"/>
      <c r="B13" s="153"/>
      <c r="C13" s="169"/>
      <c r="D13" s="170">
        <v>72858</v>
      </c>
      <c r="E13" s="171"/>
      <c r="F13" s="172">
        <v>82839</v>
      </c>
      <c r="G13" s="173"/>
      <c r="H13" s="159"/>
    </row>
    <row r="14" spans="1:8" x14ac:dyDescent="0.15">
      <c r="A14" s="160"/>
      <c r="B14" s="161"/>
      <c r="C14" s="162"/>
      <c r="D14" s="163">
        <v>36731</v>
      </c>
      <c r="E14" s="164"/>
      <c r="F14" s="165">
        <v>43524</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4.13</v>
      </c>
      <c r="C19" s="174">
        <f>ROUND(VALUE(SUBSTITUTE(実質収支比率等に係る経年分析!G$48,"▲","-")),2)</f>
        <v>7.59</v>
      </c>
      <c r="D19" s="174">
        <f>ROUND(VALUE(SUBSTITUTE(実質収支比率等に係る経年分析!H$48,"▲","-")),2)</f>
        <v>8.69</v>
      </c>
      <c r="E19" s="174">
        <f>ROUND(VALUE(SUBSTITUTE(実質収支比率等に係る経年分析!I$48,"▲","-")),2)</f>
        <v>9.77</v>
      </c>
      <c r="F19" s="174">
        <f>ROUND(VALUE(SUBSTITUTE(実質収支比率等に係る経年分析!J$48,"▲","-")),2)</f>
        <v>7.42</v>
      </c>
    </row>
    <row r="20" spans="1:11" x14ac:dyDescent="0.15">
      <c r="A20" s="174" t="s">
        <v>56</v>
      </c>
      <c r="B20" s="174">
        <f>ROUND(VALUE(SUBSTITUTE(実質収支比率等に係る経年分析!F$47,"▲","-")),2)</f>
        <v>32.770000000000003</v>
      </c>
      <c r="C20" s="174">
        <f>ROUND(VALUE(SUBSTITUTE(実質収支比率等に係る経年分析!G$47,"▲","-")),2)</f>
        <v>28.01</v>
      </c>
      <c r="D20" s="174">
        <f>ROUND(VALUE(SUBSTITUTE(実質収支比率等に係る経年分析!H$47,"▲","-")),2)</f>
        <v>31.07</v>
      </c>
      <c r="E20" s="174">
        <f>ROUND(VALUE(SUBSTITUTE(実質収支比率等に係る経年分析!I$47,"▲","-")),2)</f>
        <v>35.75</v>
      </c>
      <c r="F20" s="174">
        <f>ROUND(VALUE(SUBSTITUTE(実質収支比率等に係る経年分析!J$47,"▲","-")),2)</f>
        <v>41.85</v>
      </c>
    </row>
    <row r="21" spans="1:11" x14ac:dyDescent="0.15">
      <c r="A21" s="174" t="s">
        <v>57</v>
      </c>
      <c r="B21" s="174">
        <f>IF(ISNUMBER(VALUE(SUBSTITUTE(実質収支比率等に係る経年分析!F$49,"▲","-"))),ROUND(VALUE(SUBSTITUTE(実質収支比率等に係る経年分析!F$49,"▲","-")),2),NA())</f>
        <v>-3.45</v>
      </c>
      <c r="C21" s="174">
        <f>IF(ISNUMBER(VALUE(SUBSTITUTE(実質収支比率等に係る経年分析!G$49,"▲","-"))),ROUND(VALUE(SUBSTITUTE(実質収支比率等に係る経年分析!G$49,"▲","-")),2),NA())</f>
        <v>-2.4700000000000002</v>
      </c>
      <c r="D21" s="174">
        <f>IF(ISNUMBER(VALUE(SUBSTITUTE(実質収支比率等に係る経年分析!H$49,"▲","-"))),ROUND(VALUE(SUBSTITUTE(実質収支比率等に係る経年分析!H$49,"▲","-")),2),NA())</f>
        <v>5</v>
      </c>
      <c r="E21" s="174">
        <f>IF(ISNUMBER(VALUE(SUBSTITUTE(実質収支比率等に係る経年分析!I$49,"▲","-"))),ROUND(VALUE(SUBSTITUTE(実質収支比率等に係る経年分析!I$49,"▲","-")),2),NA())</f>
        <v>7.18</v>
      </c>
      <c r="F21" s="174">
        <f>IF(ISNUMBER(VALUE(SUBSTITUTE(実質収支比率等に係る経年分析!J$49,"▲","-"))),ROUND(VALUE(SUBSTITUTE(実質収支比率等に係る経年分析!J$49,"▲","-")),2),NA())</f>
        <v>2.4</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1.02</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15">
      <c r="A30" s="175" t="str">
        <f>IF(連結実質赤字比率に係る赤字・黒字の構成分析!C$40="",NA(),連結実質赤字比率に係る赤字・黒字の構成分析!C$40)</f>
        <v>工業用水道事業会計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0.64</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0.68</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0.74</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0.76</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0.82</v>
      </c>
    </row>
    <row r="31" spans="1:11" x14ac:dyDescent="0.15">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1.1000000000000001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1.1000000000000001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1.31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1.37</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1.23</v>
      </c>
    </row>
    <row r="32" spans="1:11" x14ac:dyDescent="0.15">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1.04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0.56999999999999995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1.08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1.35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1.38</v>
      </c>
    </row>
    <row r="33" spans="1:16" x14ac:dyDescent="0.15">
      <c r="A33" s="175" t="str">
        <f>IF(連結実質赤字比率に係る赤字・黒字の構成分析!C$37="",NA(),連結実質赤字比率に係る赤字・黒字の構成分析!C$37)</f>
        <v>簡易水道事業会計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0.45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1.61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2.19</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4.13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7.58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8.68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9.77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7.41</v>
      </c>
    </row>
    <row r="35" spans="1:16" x14ac:dyDescent="0.15">
      <c r="A35" s="175" t="str">
        <f>IF(連結実質赤字比率に係る赤字・黒字の構成分析!C$35="",NA(),連結実質赤字比率に係る赤字・黒字の構成分析!C$35)</f>
        <v>下水道事業等会計</v>
      </c>
      <c r="B35" s="175" t="e">
        <f>IF(ROUND(VALUE(SUBSTITUTE(連結実質赤字比率に係る赤字・黒字の構成分析!F$35,"▲", "-")), 2) &lt; 0, ABS(ROUND(VALUE(SUBSTITUTE(連結実質赤字比率に係る赤字・黒字の構成分析!F$35,"▲", "-")), 2)), NA())</f>
        <v>#VALUE!</v>
      </c>
      <c r="C35" s="175" t="e">
        <f>IF(ROUND(VALUE(SUBSTITUTE(連結実質赤字比率に係る赤字・黒字の構成分析!F$35,"▲", "-")), 2) &gt;= 0, ABS(ROUND(VALUE(SUBSTITUTE(連結実質赤字比率に係る赤字・黒字の構成分析!F$35,"▲", "-")), 2)), NA())</f>
        <v>#VALUE!</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2.2400000000000002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5.22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9.15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13.16</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12.95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13.48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13.23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12.67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13.47</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2712</v>
      </c>
      <c r="E42" s="176"/>
      <c r="F42" s="176"/>
      <c r="G42" s="176">
        <f>'実質公債費比率（分子）の構造'!L$52</f>
        <v>2566</v>
      </c>
      <c r="H42" s="176"/>
      <c r="I42" s="176"/>
      <c r="J42" s="176">
        <f>'実質公債費比率（分子）の構造'!M$52</f>
        <v>2536</v>
      </c>
      <c r="K42" s="176"/>
      <c r="L42" s="176"/>
      <c r="M42" s="176">
        <f>'実質公債費比率（分子）の構造'!N$52</f>
        <v>2429</v>
      </c>
      <c r="N42" s="176"/>
      <c r="O42" s="176"/>
      <c r="P42" s="176">
        <f>'実質公債費比率（分子）の構造'!O$52</f>
        <v>2524</v>
      </c>
    </row>
    <row r="43" spans="1:16" x14ac:dyDescent="0.15">
      <c r="A43" s="176" t="s">
        <v>65</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t="str">
        <f>'実質公債費比率（分子）の構造'!O$51</f>
        <v>-</v>
      </c>
      <c r="O43" s="176"/>
      <c r="P43" s="176"/>
    </row>
    <row r="44" spans="1:16" x14ac:dyDescent="0.15">
      <c r="A44" s="176" t="s">
        <v>66</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67</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68</v>
      </c>
      <c r="B46" s="176">
        <f>'実質公債費比率（分子）の構造'!K$48</f>
        <v>765</v>
      </c>
      <c r="C46" s="176"/>
      <c r="D46" s="176"/>
      <c r="E46" s="176">
        <f>'実質公債費比率（分子）の構造'!L$48</f>
        <v>770</v>
      </c>
      <c r="F46" s="176"/>
      <c r="G46" s="176"/>
      <c r="H46" s="176">
        <f>'実質公債費比率（分子）の構造'!M$48</f>
        <v>778</v>
      </c>
      <c r="I46" s="176"/>
      <c r="J46" s="176"/>
      <c r="K46" s="176">
        <f>'実質公債費比率（分子）の構造'!N$48</f>
        <v>693</v>
      </c>
      <c r="L46" s="176"/>
      <c r="M46" s="176"/>
      <c r="N46" s="176">
        <f>'実質公債費比率（分子）の構造'!O$48</f>
        <v>716</v>
      </c>
      <c r="O46" s="176"/>
      <c r="P46" s="176"/>
    </row>
    <row r="47" spans="1:16" x14ac:dyDescent="0.15">
      <c r="A47" s="176" t="s">
        <v>69</v>
      </c>
      <c r="B47" s="176">
        <f>'実質公債費比率（分子）の構造'!K$47</f>
        <v>10</v>
      </c>
      <c r="C47" s="176"/>
      <c r="D47" s="176"/>
      <c r="E47" s="176">
        <f>'実質公債費比率（分子）の構造'!L$47</f>
        <v>3</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2113</v>
      </c>
      <c r="C49" s="176"/>
      <c r="D49" s="176"/>
      <c r="E49" s="176">
        <f>'実質公債費比率（分子）の構造'!L$45</f>
        <v>2091</v>
      </c>
      <c r="F49" s="176"/>
      <c r="G49" s="176"/>
      <c r="H49" s="176">
        <f>'実質公債費比率（分子）の構造'!M$45</f>
        <v>2162</v>
      </c>
      <c r="I49" s="176"/>
      <c r="J49" s="176"/>
      <c r="K49" s="176">
        <f>'実質公債費比率（分子）の構造'!N$45</f>
        <v>2248</v>
      </c>
      <c r="L49" s="176"/>
      <c r="M49" s="176"/>
      <c r="N49" s="176">
        <f>'実質公債費比率（分子）の構造'!O$45</f>
        <v>2398</v>
      </c>
      <c r="O49" s="176"/>
      <c r="P49" s="176"/>
    </row>
    <row r="50" spans="1:16" x14ac:dyDescent="0.15">
      <c r="A50" s="176" t="s">
        <v>72</v>
      </c>
      <c r="B50" s="176" t="e">
        <f>NA()</f>
        <v>#N/A</v>
      </c>
      <c r="C50" s="176">
        <f>IF(ISNUMBER('実質公債費比率（分子）の構造'!K$53),'実質公債費比率（分子）の構造'!K$53,NA())</f>
        <v>176</v>
      </c>
      <c r="D50" s="176" t="e">
        <f>NA()</f>
        <v>#N/A</v>
      </c>
      <c r="E50" s="176" t="e">
        <f>NA()</f>
        <v>#N/A</v>
      </c>
      <c r="F50" s="176">
        <f>IF(ISNUMBER('実質公債費比率（分子）の構造'!L$53),'実質公債費比率（分子）の構造'!L$53,NA())</f>
        <v>298</v>
      </c>
      <c r="G50" s="176" t="e">
        <f>NA()</f>
        <v>#N/A</v>
      </c>
      <c r="H50" s="176" t="e">
        <f>NA()</f>
        <v>#N/A</v>
      </c>
      <c r="I50" s="176">
        <f>IF(ISNUMBER('実質公債費比率（分子）の構造'!M$53),'実質公債費比率（分子）の構造'!M$53,NA())</f>
        <v>404</v>
      </c>
      <c r="J50" s="176" t="e">
        <f>NA()</f>
        <v>#N/A</v>
      </c>
      <c r="K50" s="176" t="e">
        <f>NA()</f>
        <v>#N/A</v>
      </c>
      <c r="L50" s="176">
        <f>IF(ISNUMBER('実質公債費比率（分子）の構造'!N$53),'実質公債費比率（分子）の構造'!N$53,NA())</f>
        <v>512</v>
      </c>
      <c r="M50" s="176" t="e">
        <f>NA()</f>
        <v>#N/A</v>
      </c>
      <c r="N50" s="176" t="e">
        <f>NA()</f>
        <v>#N/A</v>
      </c>
      <c r="O50" s="176">
        <f>IF(ISNUMBER('実質公債費比率（分子）の構造'!O$53),'実質公債費比率（分子）の構造'!O$53,NA())</f>
        <v>590</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44</v>
      </c>
      <c r="B56" s="175"/>
      <c r="C56" s="175"/>
      <c r="D56" s="175">
        <f>'将来負担比率（分子）の構造'!I$52</f>
        <v>22228</v>
      </c>
      <c r="E56" s="175"/>
      <c r="F56" s="175"/>
      <c r="G56" s="175">
        <f>'将来負担比率（分子）の構造'!J$52</f>
        <v>21832</v>
      </c>
      <c r="H56" s="175"/>
      <c r="I56" s="175"/>
      <c r="J56" s="175">
        <f>'将来負担比率（分子）の構造'!K$52</f>
        <v>21292</v>
      </c>
      <c r="K56" s="175"/>
      <c r="L56" s="175"/>
      <c r="M56" s="175">
        <f>'将来負担比率（分子）の構造'!L$52</f>
        <v>21224</v>
      </c>
      <c r="N56" s="175"/>
      <c r="O56" s="175"/>
      <c r="P56" s="175">
        <f>'将来負担比率（分子）の構造'!M$52</f>
        <v>20303</v>
      </c>
    </row>
    <row r="57" spans="1:16" x14ac:dyDescent="0.15">
      <c r="A57" s="175" t="s">
        <v>43</v>
      </c>
      <c r="B57" s="175"/>
      <c r="C57" s="175"/>
      <c r="D57" s="175">
        <f>'将来負担比率（分子）の構造'!I$51</f>
        <v>1691</v>
      </c>
      <c r="E57" s="175"/>
      <c r="F57" s="175"/>
      <c r="G57" s="175">
        <f>'将来負担比率（分子）の構造'!J$51</f>
        <v>1644</v>
      </c>
      <c r="H57" s="175"/>
      <c r="I57" s="175"/>
      <c r="J57" s="175">
        <f>'将来負担比率（分子）の構造'!K$51</f>
        <v>1564</v>
      </c>
      <c r="K57" s="175"/>
      <c r="L57" s="175"/>
      <c r="M57" s="175">
        <f>'将来負担比率（分子）の構造'!L$51</f>
        <v>1383</v>
      </c>
      <c r="N57" s="175"/>
      <c r="O57" s="175"/>
      <c r="P57" s="175">
        <f>'将来負担比率（分子）の構造'!M$51</f>
        <v>527</v>
      </c>
    </row>
    <row r="58" spans="1:16" x14ac:dyDescent="0.15">
      <c r="A58" s="175" t="s">
        <v>42</v>
      </c>
      <c r="B58" s="175"/>
      <c r="C58" s="175"/>
      <c r="D58" s="175">
        <f>'将来負担比率（分子）の構造'!I$50</f>
        <v>17288</v>
      </c>
      <c r="E58" s="175"/>
      <c r="F58" s="175"/>
      <c r="G58" s="175">
        <f>'将来負担比率（分子）の構造'!J$50</f>
        <v>16438</v>
      </c>
      <c r="H58" s="175"/>
      <c r="I58" s="175"/>
      <c r="J58" s="175">
        <f>'将来負担比率（分子）の構造'!K$50</f>
        <v>15236</v>
      </c>
      <c r="K58" s="175"/>
      <c r="L58" s="175"/>
      <c r="M58" s="175">
        <f>'将来負担比率（分子）の構造'!L$50</f>
        <v>16488</v>
      </c>
      <c r="N58" s="175"/>
      <c r="O58" s="175"/>
      <c r="P58" s="175">
        <f>'将来負担比率（分子）の構造'!M$50</f>
        <v>17338</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f>'将来負担比率（分子）の構造'!I$46</f>
        <v>2</v>
      </c>
      <c r="C61" s="175"/>
      <c r="D61" s="175"/>
      <c r="E61" s="175">
        <f>'将来負担比率（分子）の構造'!J$46</f>
        <v>6</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36</v>
      </c>
      <c r="B62" s="175">
        <f>'将来負担比率（分子）の構造'!I$45</f>
        <v>5841</v>
      </c>
      <c r="C62" s="175"/>
      <c r="D62" s="175"/>
      <c r="E62" s="175">
        <f>'将来負担比率（分子）の構造'!J$45</f>
        <v>5876</v>
      </c>
      <c r="F62" s="175"/>
      <c r="G62" s="175"/>
      <c r="H62" s="175">
        <f>'将来負担比率（分子）の構造'!K$45</f>
        <v>5854</v>
      </c>
      <c r="I62" s="175"/>
      <c r="J62" s="175"/>
      <c r="K62" s="175">
        <f>'将来負担比率（分子）の構造'!L$45</f>
        <v>5810</v>
      </c>
      <c r="L62" s="175"/>
      <c r="M62" s="175"/>
      <c r="N62" s="175">
        <f>'将来負担比率（分子）の構造'!M$45</f>
        <v>5735</v>
      </c>
      <c r="O62" s="175"/>
      <c r="P62" s="175"/>
    </row>
    <row r="63" spans="1:16" x14ac:dyDescent="0.15">
      <c r="A63" s="175" t="s">
        <v>35</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34</v>
      </c>
      <c r="B64" s="175">
        <f>'将来負担比率（分子）の構造'!I$43</f>
        <v>8188</v>
      </c>
      <c r="C64" s="175"/>
      <c r="D64" s="175"/>
      <c r="E64" s="175">
        <f>'将来負担比率（分子）の構造'!J$43</f>
        <v>7974</v>
      </c>
      <c r="F64" s="175"/>
      <c r="G64" s="175"/>
      <c r="H64" s="175">
        <f>'将来負担比率（分子）の構造'!K$43</f>
        <v>8125</v>
      </c>
      <c r="I64" s="175"/>
      <c r="J64" s="175"/>
      <c r="K64" s="175">
        <f>'将来負担比率（分子）の構造'!L$43</f>
        <v>7856</v>
      </c>
      <c r="L64" s="175"/>
      <c r="M64" s="175"/>
      <c r="N64" s="175">
        <f>'将来負担比率（分子）の構造'!M$43</f>
        <v>7501</v>
      </c>
      <c r="O64" s="175"/>
      <c r="P64" s="175"/>
    </row>
    <row r="65" spans="1:16" x14ac:dyDescent="0.15">
      <c r="A65" s="175" t="s">
        <v>33</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32</v>
      </c>
      <c r="B66" s="175">
        <f>'将来負担比率（分子）の構造'!I$41</f>
        <v>18682</v>
      </c>
      <c r="C66" s="175"/>
      <c r="D66" s="175"/>
      <c r="E66" s="175">
        <f>'将来負担比率（分子）の構造'!J$41</f>
        <v>18500</v>
      </c>
      <c r="F66" s="175"/>
      <c r="G66" s="175"/>
      <c r="H66" s="175">
        <f>'将来負担比率（分子）の構造'!K$41</f>
        <v>18341</v>
      </c>
      <c r="I66" s="175"/>
      <c r="J66" s="175"/>
      <c r="K66" s="175">
        <f>'将来負担比率（分子）の構造'!L$41</f>
        <v>18182</v>
      </c>
      <c r="L66" s="175"/>
      <c r="M66" s="175"/>
      <c r="N66" s="175">
        <f>'将来負担比率（分子）の構造'!M$41</f>
        <v>17367</v>
      </c>
      <c r="O66" s="175"/>
      <c r="P66" s="175"/>
    </row>
    <row r="67" spans="1:16" x14ac:dyDescent="0.15">
      <c r="A67" s="175" t="s">
        <v>76</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4675</v>
      </c>
      <c r="C72" s="179">
        <f>基金残高に係る経年分析!G55</f>
        <v>5578</v>
      </c>
      <c r="D72" s="179">
        <f>基金残高に係る経年分析!H55</f>
        <v>6342</v>
      </c>
    </row>
    <row r="73" spans="1:16" x14ac:dyDescent="0.15">
      <c r="A73" s="178" t="s">
        <v>79</v>
      </c>
      <c r="B73" s="179">
        <f>基金残高に係る経年分析!F56</f>
        <v>7706</v>
      </c>
      <c r="C73" s="179">
        <f>基金残高に係る経年分析!G56</f>
        <v>7911</v>
      </c>
      <c r="D73" s="179">
        <f>基金残高に係る経年分析!H56</f>
        <v>7833</v>
      </c>
    </row>
    <row r="74" spans="1:16" x14ac:dyDescent="0.15">
      <c r="A74" s="178" t="s">
        <v>80</v>
      </c>
      <c r="B74" s="179">
        <f>基金残高に係る経年分析!F57</f>
        <v>4851</v>
      </c>
      <c r="C74" s="179">
        <f>基金残高に係る経年分析!G57</f>
        <v>4876</v>
      </c>
      <c r="D74" s="179">
        <f>基金残高に係る経年分析!H57</f>
        <v>4617</v>
      </c>
    </row>
  </sheetData>
  <sheetProtection algorithmName="SHA-512" hashValue="CqAdlojDoKwo12HfPWNfGqgUI13b2k1oZS6A7+zx622jYAMpPa8pK8IR6gdpUxFD5c9KWHuNG2t353CTLJECLw==" saltValue="wicqtNzJ29NVZnsSdY6aM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 </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2024-03-22T00:57:36Z</cp:lastPrinted>
  <dcterms:created xsi:type="dcterms:W3CDTF">2024-02-05T00:19:17Z</dcterms:created>
  <dcterms:modified xsi:type="dcterms:W3CDTF">2024-03-22T01:04:29Z</dcterms:modified>
  <cp:category/>
</cp:coreProperties>
</file>