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41C7452C-DDA7-4DD2-B098-A9248DED88F2}" xr6:coauthVersionLast="47" xr6:coauthVersionMax="47" xr10:uidLastSave="{00000000-0000-0000-0000-000000000000}"/>
  <bookViews>
    <workbookView xWindow="-120" yWindow="-120" windowWidth="20730" windowHeight="11160" tabRatio="789" activeTab="1" xr2:uid="{00000000-000D-0000-FFFF-FFFF00000000}"/>
  </bookViews>
  <sheets>
    <sheet name="5.商業・工業（見出し）" sheetId="13" r:id="rId1"/>
    <sheet name="1.商業の推移" sheetId="1" r:id="rId2"/>
    <sheet name="2.県内各市の商店数の推移" sheetId="2" r:id="rId3"/>
    <sheet name="3.県内各市の従業者数の推移（商店）" sheetId="3" r:id="rId4"/>
    <sheet name="4.県内各市の年間商品販売額の推移" sheetId="4" r:id="rId5"/>
    <sheet name="5.工業の推移" sheetId="14" r:id="rId6"/>
    <sheet name="6.製造業の産業別事業所数" sheetId="15" r:id="rId7"/>
    <sheet name="7.県内各市の製造業事業所数の推移" sheetId="16" r:id="rId8"/>
    <sheet name="8.県内各市の製造業従業者数の推移" sheetId="17" r:id="rId9"/>
    <sheet name="9.県内各市の製造品出荷額の推移" sheetId="18" r:id="rId10"/>
  </sheets>
  <definedNames>
    <definedName name="_xlnm.Print_Area" localSheetId="5">'5.工業の推移'!$A$1:$J$38</definedName>
    <definedName name="_xlnm.Print_Area" localSheetId="0">'5.商業・工業（見出し）'!$A$1:$K$31</definedName>
    <definedName name="_xlnm.Print_Area" localSheetId="9">'9.県内各市の製造品出荷額の推移'!$A$1:$J$38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8" l="1"/>
  <c r="I37" i="18"/>
  <c r="J36" i="18"/>
  <c r="I36" i="18"/>
  <c r="J35" i="18"/>
  <c r="I35" i="18"/>
  <c r="J34" i="18"/>
  <c r="I34" i="18"/>
  <c r="J33" i="18"/>
  <c r="I33" i="18"/>
  <c r="J32" i="18"/>
  <c r="I32" i="18"/>
  <c r="J31" i="18"/>
  <c r="I31" i="18"/>
  <c r="J30" i="18"/>
  <c r="I30" i="18"/>
  <c r="J29" i="18"/>
  <c r="I29" i="18"/>
  <c r="J28" i="18"/>
  <c r="I28" i="18"/>
  <c r="J27" i="18"/>
  <c r="I27" i="18"/>
  <c r="J26" i="18"/>
  <c r="I26" i="18"/>
  <c r="J25" i="18"/>
  <c r="I25" i="18"/>
  <c r="J24" i="18"/>
  <c r="I24" i="18"/>
  <c r="J23" i="18"/>
  <c r="I23" i="18"/>
  <c r="J22" i="18"/>
  <c r="I22" i="18"/>
  <c r="J21" i="18"/>
  <c r="I21" i="18"/>
  <c r="J20" i="18"/>
  <c r="I20" i="18"/>
  <c r="J19" i="18"/>
  <c r="I19" i="18"/>
  <c r="J18" i="18"/>
  <c r="I18" i="18"/>
  <c r="J17" i="18"/>
  <c r="I17" i="18"/>
  <c r="J16" i="18"/>
  <c r="I16" i="18"/>
  <c r="J15" i="18"/>
  <c r="I15" i="18"/>
  <c r="J14" i="18"/>
  <c r="I14" i="18"/>
  <c r="J13" i="18"/>
  <c r="I13" i="18"/>
  <c r="J12" i="18"/>
  <c r="I12" i="18"/>
  <c r="J11" i="18"/>
  <c r="I11" i="18"/>
  <c r="J10" i="18"/>
  <c r="I10" i="18"/>
  <c r="J9" i="18"/>
  <c r="I9" i="18"/>
  <c r="J8" i="18"/>
  <c r="I8" i="18"/>
  <c r="J7" i="18"/>
  <c r="I7" i="18"/>
  <c r="J6" i="18"/>
  <c r="I6" i="18"/>
  <c r="H5" i="18"/>
  <c r="J5" i="18" s="1"/>
  <c r="G5" i="18"/>
  <c r="F5" i="18"/>
  <c r="E5" i="18"/>
  <c r="D5" i="18"/>
  <c r="J4" i="18"/>
  <c r="H4" i="18"/>
  <c r="I4" i="18" s="1"/>
  <c r="G4" i="18"/>
  <c r="F4" i="18"/>
  <c r="E4" i="18"/>
  <c r="D4" i="18"/>
  <c r="J37" i="17"/>
  <c r="I37" i="17"/>
  <c r="J36" i="17"/>
  <c r="I36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J14" i="17"/>
  <c r="I14" i="17"/>
  <c r="J13" i="17"/>
  <c r="I13" i="17"/>
  <c r="J12" i="17"/>
  <c r="I12" i="17"/>
  <c r="J11" i="17"/>
  <c r="I11" i="17"/>
  <c r="J10" i="17"/>
  <c r="I10" i="17"/>
  <c r="J9" i="17"/>
  <c r="I9" i="17"/>
  <c r="J8" i="17"/>
  <c r="I8" i="17"/>
  <c r="J7" i="17"/>
  <c r="I7" i="17"/>
  <c r="J6" i="17"/>
  <c r="I6" i="17"/>
  <c r="J5" i="17"/>
  <c r="I5" i="17"/>
  <c r="H5" i="17"/>
  <c r="G5" i="17"/>
  <c r="F5" i="17"/>
  <c r="J4" i="17"/>
  <c r="I4" i="17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5" i="16"/>
  <c r="I25" i="16"/>
  <c r="J24" i="16"/>
  <c r="I24" i="16"/>
  <c r="J23" i="16"/>
  <c r="I23" i="16"/>
  <c r="J22" i="16"/>
  <c r="I22" i="16"/>
  <c r="J21" i="16"/>
  <c r="I21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H5" i="16"/>
  <c r="I5" i="16" s="1"/>
  <c r="G5" i="16"/>
  <c r="F5" i="16"/>
  <c r="J4" i="16"/>
  <c r="I4" i="16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D7" i="3"/>
  <c r="F7" i="3" s="1"/>
  <c r="C7" i="3"/>
  <c r="F6" i="3"/>
  <c r="E6" i="3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D7" i="2"/>
  <c r="C7" i="2"/>
  <c r="F6" i="2"/>
  <c r="E6" i="2"/>
  <c r="H12" i="1"/>
  <c r="G12" i="1"/>
  <c r="F12" i="1"/>
  <c r="E12" i="1"/>
  <c r="H9" i="1"/>
  <c r="G9" i="1"/>
  <c r="F9" i="1"/>
  <c r="E9" i="1"/>
  <c r="E7" i="3" l="1"/>
  <c r="J5" i="16"/>
  <c r="I5" i="18"/>
</calcChain>
</file>

<file path=xl/sharedStrings.xml><?xml version="1.0" encoding="utf-8"?>
<sst xmlns="http://schemas.openxmlformats.org/spreadsheetml/2006/main" count="388" uniqueCount="138">
  <si>
    <t>従業者数</t>
    <rPh sb="0" eb="3">
      <t>ジュウギョウシャ</t>
    </rPh>
    <rPh sb="3" eb="4">
      <t>スウ</t>
    </rPh>
    <phoneticPr fontId="2"/>
  </si>
  <si>
    <t>　　　　　　　年次
市別</t>
    <rPh sb="7" eb="8">
      <t>ネン</t>
    </rPh>
    <rPh sb="8" eb="9">
      <t>ジ</t>
    </rPh>
    <rPh sb="11" eb="13">
      <t>シベツ</t>
    </rPh>
    <phoneticPr fontId="2"/>
  </si>
  <si>
    <t>桜川市</t>
    <rPh sb="0" eb="2">
      <t>サクラガワ</t>
    </rPh>
    <rPh sb="2" eb="3">
      <t>シ</t>
    </rPh>
    <phoneticPr fontId="2"/>
  </si>
  <si>
    <t>１　商業の推移</t>
    <rPh sb="2" eb="4">
      <t>ショウギョウ</t>
    </rPh>
    <rPh sb="5" eb="7">
      <t>スイイ</t>
    </rPh>
    <phoneticPr fontId="2"/>
  </si>
  <si>
    <t>土浦市</t>
    <rPh sb="0" eb="2">
      <t>ツチウラ</t>
    </rPh>
    <rPh sb="2" eb="3">
      <t>シ</t>
    </rPh>
    <phoneticPr fontId="2"/>
  </si>
  <si>
    <t>平成</t>
    <rPh sb="0" eb="2">
      <t>ヘイセイ</t>
    </rPh>
    <phoneticPr fontId="2"/>
  </si>
  <si>
    <t>那珂市</t>
    <rPh sb="0" eb="2">
      <t>ナカ</t>
    </rPh>
    <rPh sb="2" eb="3">
      <t>シ</t>
    </rPh>
    <phoneticPr fontId="2"/>
  </si>
  <si>
    <t>売場面積
(㎡)</t>
    <rPh sb="0" eb="4">
      <t>ウリバメンセキ</t>
    </rPh>
    <phoneticPr fontId="2"/>
  </si>
  <si>
    <t>年</t>
    <rPh sb="0" eb="1">
      <t>ネン</t>
    </rPh>
    <phoneticPr fontId="2"/>
  </si>
  <si>
    <t>年間販売額
(万円)</t>
    <rPh sb="0" eb="2">
      <t>ネンカン</t>
    </rPh>
    <rPh sb="2" eb="5">
      <t>ハンバイガク</t>
    </rPh>
    <phoneticPr fontId="2"/>
  </si>
  <si>
    <t>総　数</t>
    <rPh sb="0" eb="3">
      <t>ソウスウ</t>
    </rPh>
    <phoneticPr fontId="2"/>
  </si>
  <si>
    <t>総数</t>
    <rPh sb="0" eb="2">
      <t>ソウスウ</t>
    </rPh>
    <phoneticPr fontId="2"/>
  </si>
  <si>
    <t>　　　　　　年次
市別</t>
    <rPh sb="6" eb="7">
      <t>ネン</t>
    </rPh>
    <rPh sb="7" eb="8">
      <t>ジ</t>
    </rPh>
    <rPh sb="10" eb="12">
      <t>シベツ</t>
    </rPh>
    <phoneticPr fontId="2"/>
  </si>
  <si>
    <t>平成26年</t>
    <rPh sb="0" eb="2">
      <t>ヘイセイ</t>
    </rPh>
    <rPh sb="4" eb="5">
      <t>ネン</t>
    </rPh>
    <phoneticPr fontId="2"/>
  </si>
  <si>
    <t>潮来市</t>
    <rPh sb="0" eb="2">
      <t>イタコ</t>
    </rPh>
    <rPh sb="2" eb="3">
      <t>シ</t>
    </rPh>
    <phoneticPr fontId="2"/>
  </si>
  <si>
    <t>坂東市</t>
    <rPh sb="0" eb="2">
      <t>バンドウ</t>
    </rPh>
    <rPh sb="2" eb="3">
      <t>シ</t>
    </rPh>
    <phoneticPr fontId="2"/>
  </si>
  <si>
    <t>市計</t>
    <rPh sb="0" eb="1">
      <t>シ</t>
    </rPh>
    <rPh sb="1" eb="2">
      <t>ケイ</t>
    </rPh>
    <phoneticPr fontId="2"/>
  </si>
  <si>
    <t>２　県内各市の商店数の推移</t>
    <rPh sb="2" eb="4">
      <t>ケンナイ</t>
    </rPh>
    <rPh sb="4" eb="6">
      <t>カクシ</t>
    </rPh>
    <rPh sb="7" eb="9">
      <t>ショウテン</t>
    </rPh>
    <rPh sb="9" eb="10">
      <t>スウ</t>
    </rPh>
    <rPh sb="11" eb="13">
      <t>スイイ</t>
    </rPh>
    <phoneticPr fontId="2"/>
  </si>
  <si>
    <t>神栖市</t>
    <rPh sb="0" eb="2">
      <t>カミス</t>
    </rPh>
    <rPh sb="2" eb="3">
      <t>シ</t>
    </rPh>
    <phoneticPr fontId="2"/>
  </si>
  <si>
    <t>資料：商業統計調査・経済センサス活動調査</t>
    <rPh sb="0" eb="2">
      <t>シリョウ</t>
    </rPh>
    <rPh sb="3" eb="5">
      <t>ショウギョウ</t>
    </rPh>
    <rPh sb="5" eb="7">
      <t>トウケイ</t>
    </rPh>
    <rPh sb="7" eb="9">
      <t>チョウサ</t>
    </rPh>
    <rPh sb="10" eb="12">
      <t>ケイザイ</t>
    </rPh>
    <rPh sb="16" eb="18">
      <t>カツドウ</t>
    </rPh>
    <rPh sb="18" eb="20">
      <t>チョウサ</t>
    </rPh>
    <phoneticPr fontId="2"/>
  </si>
  <si>
    <t>石岡市</t>
    <rPh sb="0" eb="2">
      <t>イシオカ</t>
    </rPh>
    <rPh sb="2" eb="3">
      <t>シ</t>
    </rPh>
    <phoneticPr fontId="2"/>
  </si>
  <si>
    <t>県計</t>
    <rPh sb="0" eb="1">
      <t>ケンケイ</t>
    </rPh>
    <rPh sb="1" eb="2">
      <t>ケイ</t>
    </rPh>
    <phoneticPr fontId="2"/>
  </si>
  <si>
    <t>水戸市</t>
    <rPh sb="0" eb="2">
      <t>ミト</t>
    </rPh>
    <rPh sb="2" eb="3">
      <t>シ</t>
    </rPh>
    <phoneticPr fontId="2"/>
  </si>
  <si>
    <t>日立市</t>
    <rPh sb="0" eb="2">
      <t>ヒタチ</t>
    </rPh>
    <rPh sb="2" eb="3">
      <t>シ</t>
    </rPh>
    <phoneticPr fontId="2"/>
  </si>
  <si>
    <t>29人以下</t>
    <rPh sb="0" eb="3">
      <t>２９ニン</t>
    </rPh>
    <rPh sb="3" eb="5">
      <t>イカ</t>
    </rPh>
    <phoneticPr fontId="2"/>
  </si>
  <si>
    <t>筑西市</t>
    <rPh sb="0" eb="1">
      <t>チク</t>
    </rPh>
    <rPh sb="1" eb="2">
      <t>ニシ</t>
    </rPh>
    <rPh sb="2" eb="3">
      <t>シ</t>
    </rPh>
    <phoneticPr fontId="2"/>
  </si>
  <si>
    <t>龍ヶ崎市</t>
    <rPh sb="0" eb="3">
      <t>リュウガサキ</t>
    </rPh>
    <rPh sb="3" eb="4">
      <t>シ</t>
    </rPh>
    <phoneticPr fontId="2"/>
  </si>
  <si>
    <t>古河市</t>
    <rPh sb="0" eb="2">
      <t>コガ</t>
    </rPh>
    <rPh sb="2" eb="3">
      <t>シ</t>
    </rPh>
    <phoneticPr fontId="2"/>
  </si>
  <si>
    <t>結城市</t>
    <rPh sb="0" eb="2">
      <t>ユウキ</t>
    </rPh>
    <rPh sb="2" eb="3">
      <t>シ</t>
    </rPh>
    <phoneticPr fontId="2"/>
  </si>
  <si>
    <t>飲料・たばこ・飼料</t>
  </si>
  <si>
    <t>下妻市</t>
    <rPh sb="0" eb="2">
      <t>シモツマ</t>
    </rPh>
    <rPh sb="2" eb="3">
      <t>シ</t>
    </rPh>
    <phoneticPr fontId="2"/>
  </si>
  <si>
    <t>笠間市</t>
    <rPh sb="0" eb="2">
      <t>カサマ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</si>
  <si>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</si>
  <si>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行方市</t>
    <rPh sb="0" eb="2">
      <t>ナメカタ</t>
    </rPh>
    <rPh sb="2" eb="3">
      <t>シ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</si>
  <si>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</si>
  <si>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常陸太田市</t>
    <rPh sb="0" eb="4">
      <t>ヒタチオオタ</t>
    </rPh>
    <rPh sb="4" eb="5">
      <t>シ</t>
    </rPh>
    <phoneticPr fontId="2"/>
  </si>
  <si>
    <t>高萩市</t>
    <rPh sb="0" eb="2">
      <t>タカハギ</t>
    </rPh>
    <rPh sb="2" eb="3">
      <t>シ</t>
    </rPh>
    <phoneticPr fontId="2"/>
  </si>
  <si>
    <t>北茨城市</t>
    <rPh sb="0" eb="3">
      <t>キタイバラキ</t>
    </rPh>
    <rPh sb="3" eb="4">
      <t>シ</t>
    </rPh>
    <phoneticPr fontId="2"/>
  </si>
  <si>
    <t>取手市</t>
    <rPh sb="0" eb="2">
      <t>トリデ</t>
    </rPh>
    <rPh sb="2" eb="3">
      <t>シ</t>
    </rPh>
    <phoneticPr fontId="2"/>
  </si>
  <si>
    <t>金属製品</t>
  </si>
  <si>
    <t>牛久市</t>
    <rPh sb="0" eb="2">
      <t>ウシク</t>
    </rPh>
    <rPh sb="2" eb="3">
      <t>シ</t>
    </rPh>
    <phoneticPr fontId="2"/>
  </si>
  <si>
    <t>つくば市</t>
    <rPh sb="3" eb="4">
      <t>シ</t>
    </rPh>
    <phoneticPr fontId="2"/>
  </si>
  <si>
    <t>ひたちなか市</t>
    <rPh sb="5" eb="6">
      <t>シ</t>
    </rPh>
    <phoneticPr fontId="2"/>
  </si>
  <si>
    <t>鹿嶋市</t>
    <rPh sb="0" eb="2">
      <t>カシマ</t>
    </rPh>
    <rPh sb="2" eb="3">
      <t>シ</t>
    </rPh>
    <phoneticPr fontId="2"/>
  </si>
  <si>
    <t>守谷市</t>
    <rPh sb="0" eb="2">
      <t>モリヤ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</si>
  <si>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</si>
  <si>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稲敷市</t>
    <rPh sb="0" eb="2">
      <t>イナシキ</t>
    </rPh>
    <rPh sb="2" eb="3">
      <t>シ</t>
    </rPh>
    <phoneticPr fontId="2"/>
  </si>
  <si>
    <t>かすみがうら市</t>
    <rPh sb="6" eb="7">
      <t>シ</t>
    </rPh>
    <phoneticPr fontId="2"/>
  </si>
  <si>
    <t>鉾田市</t>
    <rPh sb="0" eb="2">
      <t>ホコタ</t>
    </rPh>
    <rPh sb="2" eb="3">
      <t>シ</t>
    </rPh>
    <phoneticPr fontId="2"/>
  </si>
  <si>
    <t>30人以上</t>
    <rPh sb="0" eb="3">
      <t>３０ニン</t>
    </rPh>
    <rPh sb="3" eb="5">
      <t>イジョウ</t>
    </rPh>
    <phoneticPr fontId="2"/>
  </si>
  <si>
    <t>つくばみらい市</t>
    <rPh sb="6" eb="7">
      <t>シ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</si>
  <si>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</si>
  <si>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小美玉市</t>
    <rPh sb="0" eb="1">
      <t>コ</t>
    </rPh>
    <rPh sb="1" eb="2">
      <t>ビ</t>
    </rPh>
    <rPh sb="2" eb="3">
      <t>タマ</t>
    </rPh>
    <rPh sb="3" eb="4">
      <t>シ</t>
    </rPh>
    <phoneticPr fontId="2"/>
  </si>
  <si>
    <t>３　県内各市の従業者数の推移（商店）</t>
    <rPh sb="2" eb="6">
      <t>ケンナイカクシ</t>
    </rPh>
    <rPh sb="7" eb="10">
      <t>ジュウギョウシャ</t>
    </rPh>
    <rPh sb="10" eb="11">
      <t>スウ</t>
    </rPh>
    <rPh sb="12" eb="14">
      <t>スイイ</t>
    </rPh>
    <phoneticPr fontId="2"/>
  </si>
  <si>
    <t>事業所数</t>
    <rPh sb="0" eb="3">
      <t>ジギョウショ</t>
    </rPh>
    <rPh sb="3" eb="4">
      <t>スウ</t>
    </rPh>
    <phoneticPr fontId="2"/>
  </si>
  <si>
    <t>４　県内各市の年間商品販売額の推移</t>
    <rPh sb="2" eb="6">
      <t>ケンナイカクシ</t>
    </rPh>
    <rPh sb="7" eb="9">
      <t>ネンカン</t>
    </rPh>
    <rPh sb="9" eb="11">
      <t>ショウヒン</t>
    </rPh>
    <rPh sb="11" eb="14">
      <t>ハンバイガク</t>
    </rPh>
    <rPh sb="15" eb="17">
      <t>スイイ</t>
    </rPh>
    <phoneticPr fontId="2"/>
  </si>
  <si>
    <t>産　業　別</t>
    <rPh sb="0" eb="5">
      <t>サンギョウベツ</t>
    </rPh>
    <phoneticPr fontId="2"/>
  </si>
  <si>
    <t>５　工業の推移（従業者４人以上）</t>
    <rPh sb="2" eb="4">
      <t>コウギョウ</t>
    </rPh>
    <rPh sb="5" eb="7">
      <t>スイイ</t>
    </rPh>
    <rPh sb="8" eb="11">
      <t>ジュウギョウシャ</t>
    </rPh>
    <rPh sb="12" eb="13">
      <t>ニン</t>
    </rPh>
    <rPh sb="13" eb="15">
      <t>イジョウ</t>
    </rPh>
    <phoneticPr fontId="2"/>
  </si>
  <si>
    <t>年　　　次</t>
    <rPh sb="0" eb="5">
      <t>ネンジ</t>
    </rPh>
    <phoneticPr fontId="2"/>
  </si>
  <si>
    <t>事　　業　　所　　数</t>
    <rPh sb="0" eb="7">
      <t>ジギョウショ</t>
    </rPh>
    <rPh sb="9" eb="10">
      <t>スウ</t>
    </rPh>
    <phoneticPr fontId="2"/>
  </si>
  <si>
    <t>現金給与
総額</t>
    <rPh sb="0" eb="4">
      <t>ゲンキンキュウヨ</t>
    </rPh>
    <rPh sb="5" eb="7">
      <t>ソウガク</t>
    </rPh>
    <phoneticPr fontId="2"/>
  </si>
  <si>
    <t>製造品
出荷額等</t>
    <rPh sb="0" eb="2">
      <t>セイゾウ</t>
    </rPh>
    <rPh sb="2" eb="3">
      <t>ヒン</t>
    </rPh>
    <rPh sb="4" eb="7">
      <t>シュッカガク</t>
    </rPh>
    <rPh sb="7" eb="8">
      <t>トウ</t>
    </rPh>
    <phoneticPr fontId="2"/>
  </si>
  <si>
    <t>総数</t>
    <rPh sb="0" eb="2">
      <t>ソウスウ</t>
    </rPh>
    <phoneticPr fontId="11"/>
  </si>
  <si>
    <t>食料品</t>
  </si>
  <si>
    <t>紙・パルプ・紙加工品</t>
    <rPh sb="6" eb="7">
      <t>カミ</t>
    </rPh>
    <rPh sb="7" eb="9">
      <t>カコウ</t>
    </rPh>
    <rPh sb="9" eb="10">
      <t>ヒン</t>
    </rPh>
    <phoneticPr fontId="2"/>
  </si>
  <si>
    <t>印刷・同関連業</t>
    <rPh sb="3" eb="4">
      <t>ドウ</t>
    </rPh>
    <rPh sb="4" eb="6">
      <t>カンレン</t>
    </rPh>
    <rPh sb="6" eb="7">
      <t>ギョウ</t>
    </rPh>
    <phoneticPr fontId="2"/>
  </si>
  <si>
    <t>プラスチック製品</t>
    <rPh sb="6" eb="8">
      <t>セイヒン</t>
    </rPh>
    <phoneticPr fontId="2"/>
  </si>
  <si>
    <t>なめし革・同製品・毛皮</t>
    <rPh sb="9" eb="11">
      <t>ケガワ</t>
    </rPh>
    <phoneticPr fontId="2"/>
  </si>
  <si>
    <t>常陸大宮市</t>
    <rPh sb="0" eb="4">
      <t>ヒタチオオミヤ</t>
    </rPh>
    <rPh sb="4" eb="5">
      <t>シ</t>
    </rPh>
    <phoneticPr fontId="2"/>
  </si>
  <si>
    <t>窯業・土石製品</t>
    <rPh sb="5" eb="7">
      <t>セイヒン</t>
    </rPh>
    <phoneticPr fontId="2"/>
  </si>
  <si>
    <t>その他の製造業</t>
    <rPh sb="2" eb="3">
      <t>タ</t>
    </rPh>
    <rPh sb="4" eb="7">
      <t>セイゾウギョウ</t>
    </rPh>
    <phoneticPr fontId="2"/>
  </si>
  <si>
    <t>９　県内各市の製造品出荷額の推移（従業者4人以上）</t>
    <rPh sb="2" eb="4">
      <t>ケンナイ</t>
    </rPh>
    <rPh sb="4" eb="5">
      <t>カク</t>
    </rPh>
    <rPh sb="5" eb="6">
      <t>シ</t>
    </rPh>
    <rPh sb="7" eb="9">
      <t>セイゾウ</t>
    </rPh>
    <rPh sb="9" eb="10">
      <t>ヒン</t>
    </rPh>
    <rPh sb="10" eb="13">
      <t>シュッカガク</t>
    </rPh>
    <rPh sb="14" eb="16">
      <t>スイイ</t>
    </rPh>
    <phoneticPr fontId="11"/>
  </si>
  <si>
    <t>繊維</t>
  </si>
  <si>
    <t>（単位：人）</t>
    <rPh sb="1" eb="3">
      <t>タンイ</t>
    </rPh>
    <rPh sb="4" eb="5">
      <t>ヒト</t>
    </rPh>
    <phoneticPr fontId="2"/>
  </si>
  <si>
    <t>鉄鋼</t>
  </si>
  <si>
    <t>H21</t>
  </si>
  <si>
    <t>H22</t>
  </si>
  <si>
    <t>H23</t>
  </si>
  <si>
    <t>H24</t>
  </si>
  <si>
    <t>H25</t>
  </si>
  <si>
    <t>H26</t>
  </si>
  <si>
    <t>H28</t>
  </si>
  <si>
    <t>H29</t>
  </si>
  <si>
    <t>H30</t>
  </si>
  <si>
    <t>平成26年は，7月1日現在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phoneticPr fontId="2"/>
  </si>
  <si>
    <t>卸売業</t>
    <rPh sb="0" eb="3">
      <t>オロシウリギョウ</t>
    </rPh>
    <phoneticPr fontId="11"/>
  </si>
  <si>
    <t>従業者数
（人）</t>
    <rPh sb="0" eb="1">
      <t>ジュウ</t>
    </rPh>
    <rPh sb="1" eb="4">
      <t>ギョウシャスウ</t>
    </rPh>
    <rPh sb="6" eb="7">
      <t>ニン</t>
    </rPh>
    <phoneticPr fontId="2"/>
  </si>
  <si>
    <t>小売業</t>
    <rPh sb="0" eb="3">
      <t>コウリギョウ</t>
    </rPh>
    <phoneticPr fontId="11"/>
  </si>
  <si>
    <t>-</t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</si>
  <si>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</si>
  <si>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令和3年</t>
    <rPh sb="0" eb="2">
      <t>レイワ</t>
    </rPh>
    <rPh sb="3" eb="4">
      <t>ネン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</si>
  <si>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</si>
  <si>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</si>
  <si>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R元</t>
    <rPh sb="1" eb="2">
      <t>ガン</t>
    </rPh>
    <phoneticPr fontId="2"/>
  </si>
  <si>
    <t>（注）令和3年の「年間商品販売額」及び「売場面積」は個人経営の事業所を含まない。</t>
    <rPh sb="1" eb="2">
      <t>チュウ</t>
    </rPh>
    <rPh sb="3" eb="5">
      <t>レイワ</t>
    </rPh>
    <rPh sb="6" eb="7">
      <t>ネン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8">
      <t>オヨ</t>
    </rPh>
    <rPh sb="20" eb="22">
      <t>ウリバ</t>
    </rPh>
    <rPh sb="22" eb="24">
      <t>メンセキ</t>
    </rPh>
    <rPh sb="26" eb="28">
      <t>コジン</t>
    </rPh>
    <rPh sb="28" eb="30">
      <t>ケイエイ</t>
    </rPh>
    <rPh sb="31" eb="34">
      <t>ジギョウショ</t>
    </rPh>
    <rPh sb="35" eb="36">
      <t>フク</t>
    </rPh>
    <phoneticPr fontId="2"/>
  </si>
  <si>
    <t>令和元年</t>
    <rPh sb="0" eb="2">
      <t>レイワ</t>
    </rPh>
    <rPh sb="2" eb="4">
      <t>ガンネン</t>
    </rPh>
    <phoneticPr fontId="2"/>
  </si>
  <si>
    <t>　　　　　　　年次
市別</t>
    <rPh sb="7" eb="8">
      <t>ネン</t>
    </rPh>
    <rPh sb="8" eb="9">
      <t>ジ</t>
    </rPh>
    <rPh sb="11" eb="12">
      <t>シ</t>
    </rPh>
    <rPh sb="12" eb="13">
      <t>ベツ</t>
    </rPh>
    <phoneticPr fontId="2"/>
  </si>
  <si>
    <t>H17</t>
  </si>
  <si>
    <t>H18</t>
  </si>
  <si>
    <t>H19</t>
  </si>
  <si>
    <t>H20</t>
  </si>
  <si>
    <t xml:space="preserve"> 
　　　　　　</t>
  </si>
  <si>
    <t>年　次</t>
    <rPh sb="0" eb="1">
      <t>トシ</t>
    </rPh>
    <rPh sb="2" eb="3">
      <t>ツギ</t>
    </rPh>
    <phoneticPr fontId="2"/>
  </si>
  <si>
    <t>区　分</t>
    <rPh sb="0" eb="1">
      <t>ク</t>
    </rPh>
    <rPh sb="2" eb="3">
      <t>ブン</t>
    </rPh>
    <phoneticPr fontId="11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</si>
  <si>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</si>
  <si>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６　製造業の産業別事業所数（従業者4人以上）</t>
    <rPh sb="2" eb="5">
      <t>セイゾウギョウ</t>
    </rPh>
    <rPh sb="6" eb="9">
      <t>サンギョウベツ</t>
    </rPh>
    <rPh sb="9" eb="12">
      <t>ジギョウショ</t>
    </rPh>
    <rPh sb="12" eb="13">
      <t>スウ</t>
    </rPh>
    <phoneticPr fontId="2"/>
  </si>
  <si>
    <t>7　県内各市の製造業事業所数の推移（従業者4人以上）</t>
    <rPh sb="2" eb="6">
      <t>ケンナイカクシ</t>
    </rPh>
    <rPh sb="7" eb="10">
      <t>セイゾウギョウ</t>
    </rPh>
    <rPh sb="10" eb="13">
      <t>ジギョウショ</t>
    </rPh>
    <rPh sb="13" eb="14">
      <t>スウ</t>
    </rPh>
    <rPh sb="15" eb="17">
      <t>スイイ</t>
    </rPh>
    <phoneticPr fontId="2"/>
  </si>
  <si>
    <t>８　県内各市の製造業従業者数の推移（従業者4人以上）</t>
    <rPh sb="2" eb="6">
      <t>ケンナイカクシ</t>
    </rPh>
    <rPh sb="7" eb="10">
      <t>セイゾウギョウ</t>
    </rPh>
    <rPh sb="10" eb="13">
      <t>ジュウギョウシャ</t>
    </rPh>
    <rPh sb="13" eb="14">
      <t>スウ</t>
    </rPh>
    <rPh sb="15" eb="17">
      <t>スイイ</t>
    </rPh>
    <rPh sb="18" eb="21">
      <t>ジュウギョウシャ</t>
    </rPh>
    <rPh sb="22" eb="23">
      <t>ニン</t>
    </rPh>
    <rPh sb="23" eb="25">
      <t>イジョウ</t>
    </rPh>
    <phoneticPr fontId="2"/>
  </si>
  <si>
    <t>令和</t>
    <rPh sb="0" eb="2">
      <t>レイワ</t>
    </rPh>
    <phoneticPr fontId="11"/>
  </si>
  <si>
    <t>年</t>
    <rPh sb="0" eb="1">
      <t>ネン</t>
    </rPh>
    <phoneticPr fontId="11"/>
  </si>
  <si>
    <t>（注）平成28年の「売場面積」は個人経営の事業所は含まない。</t>
    <rPh sb="1" eb="2">
      <t>チュウ</t>
    </rPh>
    <rPh sb="3" eb="5">
      <t>ヘイセイ</t>
    </rPh>
    <rPh sb="7" eb="8">
      <t>ネン</t>
    </rPh>
    <rPh sb="10" eb="12">
      <t>ウリバ</t>
    </rPh>
    <rPh sb="12" eb="14">
      <t>メンセキ</t>
    </rPh>
    <rPh sb="16" eb="18">
      <t>コジン</t>
    </rPh>
    <rPh sb="18" eb="20">
      <t>ケイエイ</t>
    </rPh>
    <rPh sb="21" eb="24">
      <t>ジギョウショ</t>
    </rPh>
    <rPh sb="25" eb="26">
      <t>フク</t>
    </rPh>
    <phoneticPr fontId="2"/>
  </si>
  <si>
    <t>R2</t>
  </si>
  <si>
    <t>9人以下</t>
    <rPh sb="1" eb="4">
      <t>ニンイカ</t>
    </rPh>
    <phoneticPr fontId="2"/>
  </si>
  <si>
    <t>10～299人</t>
    <rPh sb="6" eb="7">
      <t>ニン</t>
    </rPh>
    <phoneticPr fontId="2"/>
  </si>
  <si>
    <t>R3</t>
  </si>
  <si>
    <t>令和3年6月1日現在（単位：万円）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タンイ</t>
    </rPh>
    <rPh sb="14" eb="16">
      <t>マンエン</t>
    </rPh>
    <phoneticPr fontId="2"/>
  </si>
  <si>
    <t>人件費及び人材派遣会社への支払額</t>
    <rPh sb="0" eb="3">
      <t>ジンケンヒ</t>
    </rPh>
    <rPh sb="3" eb="4">
      <t>オヨ</t>
    </rPh>
    <rPh sb="5" eb="7">
      <t>ジンザイ</t>
    </rPh>
    <rPh sb="7" eb="9">
      <t>ハケン</t>
    </rPh>
    <rPh sb="9" eb="11">
      <t>ガイシャ</t>
    </rPh>
    <rPh sb="13" eb="15">
      <t>シハライ</t>
    </rPh>
    <rPh sb="15" eb="16">
      <t>ガク</t>
    </rPh>
    <phoneticPr fontId="2"/>
  </si>
  <si>
    <t>人件費及び
人材派遣会社への支払額</t>
    <rPh sb="0" eb="3">
      <t>ジンケンヒ</t>
    </rPh>
    <rPh sb="3" eb="4">
      <t>オヨ</t>
    </rPh>
    <rPh sb="6" eb="8">
      <t>ジンザイ</t>
    </rPh>
    <rPh sb="8" eb="10">
      <t>ハケン</t>
    </rPh>
    <rPh sb="10" eb="12">
      <t>ガイシャ</t>
    </rPh>
    <rPh sb="16" eb="17">
      <t>ガク</t>
    </rPh>
    <phoneticPr fontId="2"/>
  </si>
  <si>
    <t>木材・木製品（家具を除く）</t>
    <rPh sb="7" eb="9">
      <t>カグ</t>
    </rPh>
    <rPh sb="10" eb="11">
      <t>ノゾ</t>
    </rPh>
    <phoneticPr fontId="2"/>
  </si>
  <si>
    <t>電子部品・ﾃﾞﾊﾞｲｽ・電子回路</t>
    <rPh sb="12" eb="14">
      <t>デンシ</t>
    </rPh>
    <rPh sb="14" eb="16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</si>
  <si>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</si>
  <si>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</si>
  <si>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（単位：事業所）</t>
    <rPh sb="1" eb="3">
      <t>タンイ</t>
    </rPh>
    <rPh sb="4" eb="7">
      <t>ジギョウショ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</si>
  <si>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</si>
  <si>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</si>
  <si>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</si>
  <si>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X</t>
  </si>
  <si>
    <t>増減数</t>
    <rPh sb="0" eb="3">
      <t>ゾウ</t>
    </rPh>
    <phoneticPr fontId="2"/>
  </si>
  <si>
    <t>事業所数
(事業所）</t>
    <rPh sb="0" eb="3">
      <t>ジギョウショ</t>
    </rPh>
    <rPh sb="3" eb="4">
      <t>スウ</t>
    </rPh>
    <rPh sb="6" eb="9">
      <t>ジギョウショ</t>
    </rPh>
    <phoneticPr fontId="2"/>
  </si>
  <si>
    <t>資料：令和3年経済センサス活動調査</t>
    <rPh sb="0" eb="2">
      <t>シリョウ</t>
    </rPh>
    <rPh sb="3" eb="5">
      <t>レイワ</t>
    </rPh>
    <rPh sb="6" eb="7">
      <t>ネン</t>
    </rPh>
    <rPh sb="7" eb="9">
      <t>ケイザイ</t>
    </rPh>
    <rPh sb="13" eb="17">
      <t>カツド</t>
    </rPh>
    <phoneticPr fontId="2"/>
  </si>
  <si>
    <t>資料：工業統計調査・経済センサス活動調査</t>
    <rPh sb="0" eb="2">
      <t>シリョウ</t>
    </rPh>
    <rPh sb="3" eb="5">
      <t>コウギョウ</t>
    </rPh>
    <rPh sb="5" eb="9">
      <t>トウケイチョウサ</t>
    </rPh>
    <rPh sb="10" eb="12">
      <t>ケイザイ</t>
    </rPh>
    <rPh sb="16" eb="20">
      <t>カツドウチョウサ</t>
    </rPh>
    <phoneticPr fontId="2"/>
  </si>
  <si>
    <t>平成28年、令和3年は、6月1日現在</t>
    <rPh sb="0" eb="2">
      <t>ヘイセイ</t>
    </rPh>
    <rPh sb="4" eb="5">
      <t>ネン</t>
    </rPh>
    <rPh sb="6" eb="8">
      <t>レイワ</t>
    </rPh>
    <rPh sb="9" eb="10">
      <t>ネン</t>
    </rPh>
    <rPh sb="13" eb="14">
      <t>ガツ</t>
    </rPh>
    <rPh sb="15" eb="16">
      <t>ニチ</t>
    </rPh>
    <rPh sb="16" eb="18">
      <t>ゲンザイ</t>
    </rPh>
    <phoneticPr fontId="2"/>
  </si>
  <si>
    <t>平成26年は、7月1日現在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phoneticPr fontId="2"/>
  </si>
  <si>
    <t>各年12月31日現在
但し、平成23年は、平成24年2月1日現在
平成28年以降は、各年6月1日現在
（単位：万円）</t>
    <rPh sb="0" eb="1">
      <t>カク</t>
    </rPh>
    <rPh sb="1" eb="2">
      <t>ネン</t>
    </rPh>
    <rPh sb="2" eb="5">
      <t>１２ガツ</t>
    </rPh>
    <rPh sb="7" eb="8">
      <t>ヒ</t>
    </rPh>
    <rPh sb="8" eb="10">
      <t>ゲンザイ</t>
    </rPh>
    <rPh sb="11" eb="12">
      <t>タダ</t>
    </rPh>
    <rPh sb="14" eb="16">
      <t>ヘイセイ</t>
    </rPh>
    <rPh sb="18" eb="19">
      <t>トシ</t>
    </rPh>
    <rPh sb="21" eb="23">
      <t>ヘイセイ</t>
    </rPh>
    <rPh sb="25" eb="26">
      <t>ネン</t>
    </rPh>
    <rPh sb="27" eb="28">
      <t>ガツ</t>
    </rPh>
    <rPh sb="29" eb="30">
      <t>ヒ</t>
    </rPh>
    <rPh sb="30" eb="32">
      <t>ゲンザイ</t>
    </rPh>
    <rPh sb="33" eb="35">
      <t>ヘイセイ</t>
    </rPh>
    <rPh sb="37" eb="38">
      <t>トシ</t>
    </rPh>
    <rPh sb="42" eb="43">
      <t>カク</t>
    </rPh>
    <rPh sb="43" eb="44">
      <t>ネン</t>
    </rPh>
    <rPh sb="45" eb="46">
      <t>ガツ</t>
    </rPh>
    <rPh sb="47" eb="50">
      <t>ニチゲンザイ</t>
    </rPh>
    <phoneticPr fontId="2"/>
  </si>
  <si>
    <t>（注）経理事項については、令和2年1月～12月の実績</t>
    <rPh sb="1" eb="2">
      <t>チュウ</t>
    </rPh>
    <rPh sb="3" eb="5">
      <t>ケイリ</t>
    </rPh>
    <rPh sb="5" eb="7">
      <t>ジコウ</t>
    </rPh>
    <rPh sb="13" eb="15">
      <t>レイワ</t>
    </rPh>
    <rPh sb="16" eb="17">
      <t>ネン</t>
    </rPh>
    <rPh sb="18" eb="19">
      <t>ガツ</t>
    </rPh>
    <rPh sb="22" eb="23">
      <t>ガツ</t>
    </rPh>
    <rPh sb="24" eb="26">
      <t>ジッセキ</t>
    </rPh>
    <phoneticPr fontId="2"/>
  </si>
  <si>
    <t>平成26年は、12月1日現在
平成28年以降は、各年6月1日現在
（単位：事業所）</t>
    <phoneticPr fontId="2"/>
  </si>
  <si>
    <t>平成26年は、12月1日現在
平成28年以降は、各年6月1日現在
（単位：人）</t>
    <rPh sb="0" eb="2">
      <t>ヘイセイ</t>
    </rPh>
    <rPh sb="4" eb="5">
      <t>ネン</t>
    </rPh>
    <rPh sb="9" eb="10">
      <t>ガツ</t>
    </rPh>
    <rPh sb="11" eb="12">
      <t>ニチ</t>
    </rPh>
    <rPh sb="12" eb="14">
      <t>ゲンザイ</t>
    </rPh>
    <rPh sb="15" eb="17">
      <t>ヘイセイ</t>
    </rPh>
    <rPh sb="19" eb="22">
      <t>ネンイコウ</t>
    </rPh>
    <rPh sb="24" eb="25">
      <t>カク</t>
    </rPh>
    <rPh sb="25" eb="26">
      <t>ネン</t>
    </rPh>
    <rPh sb="27" eb="28">
      <t>ガツ</t>
    </rPh>
    <rPh sb="29" eb="30">
      <t>ニチ</t>
    </rPh>
    <rPh sb="30" eb="32">
      <t>ゲンザイ</t>
    </rPh>
    <phoneticPr fontId="2"/>
  </si>
  <si>
    <t>平成26年は、2月1日現在
平成28年以降は、各年6月1日現在
（単位：百万円）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ヘイセイ</t>
    </rPh>
    <rPh sb="18" eb="21">
      <t>ネンイコウ</t>
    </rPh>
    <rPh sb="23" eb="24">
      <t>カク</t>
    </rPh>
    <rPh sb="24" eb="25">
      <t>ネン</t>
    </rPh>
    <rPh sb="26" eb="27">
      <t>ガツ</t>
    </rPh>
    <rPh sb="28" eb="29">
      <t>ニチ</t>
    </rPh>
    <rPh sb="29" eb="31">
      <t>ゲンザイ</t>
    </rPh>
    <rPh sb="36" eb="37">
      <t>ヒャク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</si>
</sst>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,###,###,##0;&quot;-&quot;##,###,###,##0"/>
    <numFmt numFmtId="177" formatCode="#,##0;&quot;△ &quot;#,##0"/>
    <numFmt numFmtId="178" formatCode="0.0_);[Red]\(0.0\)"/>
    <numFmt numFmtId="179" formatCode="0_);[Red]\(0\)"/>
    <numFmt numFmtId="180" formatCode="#,##0_);[Red]\(#,##0\)"/>
    <numFmt numFmtId="181" formatCode="#,##0;&quot;▲ &quot;#,##0"/>
    <numFmt numFmtId="182" formatCode="#,##0_ "/>
  </numFmts>
  <fonts count="2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6"/>
      <name val="ＭＳ Ｐ明朝"/>
      <family val="1"/>
    </font>
    <font>
      <sz val="11"/>
      <color theme="1"/>
      <name val="UD デジタル 教科書体 NP-R"/>
      <family val="1"/>
    </font>
    <font>
      <sz val="11"/>
      <color theme="1"/>
      <name val="UD デジタル 教科書体 NP-B"/>
      <family val="1"/>
    </font>
    <font>
      <sz val="12"/>
      <name val="UD デジタル 教科書体 NP-B"/>
      <family val="1"/>
    </font>
    <font>
      <sz val="11"/>
      <name val="UD デジタル 教科書体 NP-R"/>
      <family val="1"/>
    </font>
    <font>
      <sz val="10"/>
      <name val="UD デジタル 教科書体 NP-R"/>
      <family val="1"/>
    </font>
    <font>
      <sz val="11"/>
      <name val="UD デジタル 教科書体 NP-B"/>
      <family val="1"/>
    </font>
    <font>
      <sz val="10"/>
      <color theme="1"/>
      <name val="UD デジタル 教科書体 NP-R"/>
      <family val="1"/>
    </font>
    <font>
      <sz val="11"/>
      <color theme="1"/>
      <name val="ＭＳ Ｐゴシック"/>
      <family val="3"/>
      <scheme val="minor"/>
    </font>
    <font>
      <b/>
      <sz val="10"/>
      <name val="UD デジタル 教科書体 NP-R"/>
      <family val="1"/>
    </font>
    <font>
      <b/>
      <sz val="10"/>
      <color theme="1"/>
      <name val="UD デジタル 教科書体 NP-R"/>
      <family val="1"/>
    </font>
    <font>
      <sz val="9"/>
      <name val="UD デジタル 教科書体 NP-R"/>
      <family val="1"/>
    </font>
    <font>
      <sz val="10"/>
      <name val="UD デジタル 教科書体 NP-B"/>
      <family val="1"/>
    </font>
    <font>
      <sz val="11"/>
      <color theme="0"/>
      <name val="UD デジタル 教科書体 NP-R"/>
      <family val="1"/>
    </font>
    <font>
      <sz val="11"/>
      <color theme="0"/>
      <name val="UD デジタル 教科書体 NP-B"/>
      <family val="1"/>
    </font>
    <font>
      <sz val="10"/>
      <color theme="0"/>
      <name val="UD デジタル 教科書体 NP-R"/>
      <family val="1"/>
    </font>
    <font>
      <sz val="8"/>
      <name val="UD デジタル 教科書体 NP-R"/>
      <family val="1"/>
    </font>
    <font>
      <sz val="10"/>
      <color rgb="FFFF0000"/>
      <name val="UD デジタル 教科書体 NP-R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 applyFill="1" applyAlignment="1">
      <alignment vertical="distributed"/>
    </xf>
    <xf numFmtId="0" fontId="6" fillId="0" borderId="0" xfId="3" applyFont="1" applyFill="1" applyBorder="1" applyAlignment="1">
      <alignment vertical="center"/>
    </xf>
    <xf numFmtId="0" fontId="1" fillId="0" borderId="0" xfId="3" applyFill="1" applyBorder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3" fillId="0" borderId="0" xfId="3" applyFont="1" applyFill="1" applyBorder="1">
      <alignment vertical="center"/>
    </xf>
    <xf numFmtId="0" fontId="8" fillId="0" borderId="0" xfId="3" applyFont="1" applyFill="1" applyBorder="1">
      <alignment vertical="center"/>
    </xf>
    <xf numFmtId="0" fontId="4" fillId="0" borderId="0" xfId="3" applyFont="1" applyFill="1" applyBorder="1">
      <alignment vertical="center"/>
    </xf>
    <xf numFmtId="0" fontId="9" fillId="0" borderId="0" xfId="3" applyFont="1" applyFill="1" applyBorder="1" applyAlignment="1">
      <alignment horizontal="distributed" vertical="distributed"/>
    </xf>
    <xf numFmtId="0" fontId="10" fillId="0" borderId="0" xfId="3" applyFont="1" applyFill="1" applyBorder="1" applyAlignment="1">
      <alignment vertical="center"/>
    </xf>
    <xf numFmtId="0" fontId="1" fillId="0" borderId="1" xfId="3" applyBorder="1">
      <alignment vertical="center"/>
    </xf>
    <xf numFmtId="0" fontId="10" fillId="0" borderId="0" xfId="3" applyFont="1" applyFill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4" fillId="0" borderId="0" xfId="2" applyFont="1" applyFill="1" applyBorder="1" applyAlignment="1"/>
    <xf numFmtId="0" fontId="15" fillId="0" borderId="0" xfId="2" applyFont="1" applyFill="1" applyAlignment="1"/>
    <xf numFmtId="0" fontId="15" fillId="0" borderId="0" xfId="2" applyFont="1" applyFill="1" applyBorder="1" applyAlignment="1">
      <alignment vertical="center"/>
    </xf>
    <xf numFmtId="0" fontId="12" fillId="0" borderId="2" xfId="0" applyFont="1" applyBorder="1">
      <alignment vertical="center"/>
    </xf>
    <xf numFmtId="0" fontId="16" fillId="0" borderId="0" xfId="2" applyFont="1" applyFill="1" applyBorder="1" applyAlignment="1">
      <alignment horizontal="center" vertical="center"/>
    </xf>
    <xf numFmtId="38" fontId="16" fillId="0" borderId="3" xfId="1" applyFont="1" applyFill="1" applyBorder="1" applyAlignment="1">
      <alignment vertical="top"/>
    </xf>
    <xf numFmtId="0" fontId="12" fillId="0" borderId="0" xfId="0" applyFont="1" applyBorder="1">
      <alignment vertical="center"/>
    </xf>
    <xf numFmtId="0" fontId="15" fillId="0" borderId="0" xfId="2" applyFont="1" applyFill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5" fillId="0" borderId="0" xfId="2" applyFont="1" applyFill="1" applyBorder="1" applyAlignment="1"/>
    <xf numFmtId="38" fontId="16" fillId="0" borderId="3" xfId="1" applyFont="1" applyFill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38" fontId="16" fillId="0" borderId="5" xfId="1" applyFont="1" applyFill="1" applyBorder="1" applyAlignment="1">
      <alignment vertical="top"/>
    </xf>
    <xf numFmtId="0" fontId="17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/>
    </xf>
    <xf numFmtId="0" fontId="16" fillId="0" borderId="3" xfId="2" applyFont="1" applyFill="1" applyBorder="1" applyAlignment="1">
      <alignment horizontal="center" vertical="center"/>
    </xf>
    <xf numFmtId="38" fontId="16" fillId="0" borderId="11" xfId="1" applyFont="1" applyFill="1" applyBorder="1" applyAlignment="1">
      <alignment horizontal="right" vertical="center" indent="1"/>
    </xf>
    <xf numFmtId="38" fontId="18" fillId="0" borderId="0" xfId="4" applyFont="1" applyBorder="1" applyAlignment="1">
      <alignment horizontal="right" vertical="center" indent="1"/>
    </xf>
    <xf numFmtId="38" fontId="18" fillId="0" borderId="3" xfId="4" applyFont="1" applyBorder="1" applyAlignment="1">
      <alignment horizontal="right" vertical="center" indent="1"/>
    </xf>
    <xf numFmtId="38" fontId="18" fillId="0" borderId="11" xfId="4" applyFont="1" applyBorder="1" applyAlignment="1">
      <alignment horizontal="right" vertical="center" indent="1"/>
    </xf>
    <xf numFmtId="0" fontId="16" fillId="0" borderId="0" xfId="2" applyFont="1" applyFill="1" applyBorder="1"/>
    <xf numFmtId="0" fontId="17" fillId="0" borderId="0" xfId="2" applyFont="1" applyFill="1" applyBorder="1"/>
    <xf numFmtId="0" fontId="15" fillId="0" borderId="0" xfId="2" applyFont="1" applyFill="1" applyAlignment="1">
      <alignment vertical="top"/>
    </xf>
    <xf numFmtId="0" fontId="16" fillId="0" borderId="0" xfId="2" applyFont="1" applyFill="1" applyBorder="1" applyAlignment="1">
      <alignment horizontal="right"/>
    </xf>
    <xf numFmtId="0" fontId="16" fillId="0" borderId="0" xfId="2" applyFont="1" applyFill="1" applyBorder="1" applyAlignment="1">
      <alignment horizontal="right" vertical="center"/>
    </xf>
    <xf numFmtId="0" fontId="17" fillId="0" borderId="0" xfId="2" applyFont="1"/>
    <xf numFmtId="0" fontId="15" fillId="0" borderId="0" xfId="2" applyFont="1" applyBorder="1"/>
    <xf numFmtId="0" fontId="13" fillId="0" borderId="0" xfId="0" applyFont="1" applyAlignment="1"/>
    <xf numFmtId="0" fontId="12" fillId="0" borderId="0" xfId="0" applyFont="1" applyBorder="1" applyAlignment="1"/>
    <xf numFmtId="0" fontId="15" fillId="0" borderId="0" xfId="2" applyFont="1" applyFill="1" applyAlignment="1">
      <alignment vertical="center"/>
    </xf>
    <xf numFmtId="0" fontId="16" fillId="0" borderId="1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distributed" vertical="center" indent="1"/>
    </xf>
    <xf numFmtId="0" fontId="16" fillId="0" borderId="15" xfId="0" applyFont="1" applyFill="1" applyBorder="1" applyAlignment="1">
      <alignment horizontal="distributed" vertical="center" indent="1"/>
    </xf>
    <xf numFmtId="0" fontId="16" fillId="0" borderId="16" xfId="0" applyFont="1" applyFill="1" applyBorder="1" applyAlignment="1">
      <alignment horizontal="distributed" vertical="center" indent="2"/>
    </xf>
    <xf numFmtId="0" fontId="20" fillId="0" borderId="16" xfId="0" applyFont="1" applyFill="1" applyBorder="1" applyAlignment="1">
      <alignment horizontal="distributed" vertical="center" indent="2"/>
    </xf>
    <xf numFmtId="0" fontId="16" fillId="0" borderId="16" xfId="0" applyFont="1" applyFill="1" applyBorder="1" applyAlignment="1">
      <alignment horizontal="distributed" vertical="center" indent="1"/>
    </xf>
    <xf numFmtId="0" fontId="16" fillId="0" borderId="7" xfId="0" applyFont="1" applyFill="1" applyBorder="1" applyAlignment="1">
      <alignment horizontal="distributed" vertical="center" indent="2"/>
    </xf>
    <xf numFmtId="0" fontId="16" fillId="0" borderId="0" xfId="0" applyFont="1" applyAlignment="1"/>
    <xf numFmtId="0" fontId="17" fillId="0" borderId="0" xfId="0" applyFont="1" applyFill="1" applyAlignment="1"/>
    <xf numFmtId="0" fontId="16" fillId="0" borderId="0" xfId="0" applyFont="1" applyFill="1" applyBorder="1" applyAlignment="1"/>
    <xf numFmtId="0" fontId="16" fillId="0" borderId="17" xfId="0" applyFont="1" applyFill="1" applyBorder="1" applyAlignment="1">
      <alignment horizontal="center" vertical="center"/>
    </xf>
    <xf numFmtId="176" fontId="18" fillId="0" borderId="2" xfId="2" applyNumberFormat="1" applyFont="1" applyFill="1" applyBorder="1" applyAlignment="1">
      <alignment horizontal="right"/>
    </xf>
    <xf numFmtId="176" fontId="18" fillId="0" borderId="18" xfId="2" applyNumberFormat="1" applyFont="1" applyFill="1" applyBorder="1" applyAlignment="1">
      <alignment horizontal="right"/>
    </xf>
    <xf numFmtId="176" fontId="18" fillId="0" borderId="0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18" fillId="0" borderId="3" xfId="2" applyNumberFormat="1" applyFont="1" applyFill="1" applyBorder="1" applyAlignment="1">
      <alignment horizontal="right"/>
    </xf>
    <xf numFmtId="0" fontId="16" fillId="0" borderId="19" xfId="0" applyFont="1" applyFill="1" applyBorder="1" applyAlignment="1">
      <alignment horizontal="center" vertical="center"/>
    </xf>
    <xf numFmtId="176" fontId="18" fillId="0" borderId="21" xfId="2" applyNumberFormat="1" applyFont="1" applyFill="1" applyBorder="1" applyAlignment="1">
      <alignment horizontal="right"/>
    </xf>
    <xf numFmtId="176" fontId="18" fillId="0" borderId="22" xfId="2" applyNumberFormat="1" applyFont="1" applyFill="1" applyBorder="1" applyAlignment="1">
      <alignment horizontal="right"/>
    </xf>
    <xf numFmtId="176" fontId="18" fillId="0" borderId="1" xfId="2" applyNumberFormat="1" applyFont="1" applyFill="1" applyBorder="1" applyAlignment="1">
      <alignment horizontal="right"/>
    </xf>
    <xf numFmtId="176" fontId="21" fillId="0" borderId="1" xfId="2" applyNumberFormat="1" applyFont="1" applyFill="1" applyBorder="1" applyAlignment="1">
      <alignment horizontal="right"/>
    </xf>
    <xf numFmtId="176" fontId="18" fillId="0" borderId="23" xfId="2" applyNumberFormat="1" applyFont="1" applyFill="1" applyBorder="1" applyAlignment="1">
      <alignment horizontal="right"/>
    </xf>
    <xf numFmtId="0" fontId="16" fillId="0" borderId="0" xfId="2" applyFont="1" applyFill="1" applyAlignment="1">
      <alignment horizontal="right"/>
    </xf>
    <xf numFmtId="177" fontId="16" fillId="0" borderId="2" xfId="1" applyNumberFormat="1" applyFont="1" applyFill="1" applyBorder="1" applyAlignment="1">
      <alignment horizontal="right"/>
    </xf>
    <xf numFmtId="177" fontId="16" fillId="0" borderId="18" xfId="1" applyNumberFormat="1" applyFont="1" applyFill="1" applyBorder="1" applyAlignment="1">
      <alignment horizontal="right"/>
    </xf>
    <xf numFmtId="177" fontId="16" fillId="0" borderId="0" xfId="1" applyNumberFormat="1" applyFont="1" applyFill="1" applyBorder="1" applyAlignment="1">
      <alignment horizontal="right"/>
    </xf>
    <xf numFmtId="177" fontId="20" fillId="0" borderId="0" xfId="1" applyNumberFormat="1" applyFont="1" applyFill="1" applyBorder="1" applyAlignment="1">
      <alignment horizontal="right"/>
    </xf>
    <xf numFmtId="177" fontId="16" fillId="0" borderId="3" xfId="1" applyNumberFormat="1" applyFont="1" applyFill="1" applyBorder="1" applyAlignment="1">
      <alignment horizontal="right"/>
    </xf>
    <xf numFmtId="0" fontId="16" fillId="0" borderId="14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176" fontId="18" fillId="0" borderId="2" xfId="2" applyNumberFormat="1" applyFont="1" applyFill="1" applyBorder="1" applyAlignment="1">
      <alignment horizontal="right" vertical="center"/>
    </xf>
    <xf numFmtId="176" fontId="18" fillId="0" borderId="18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18" fillId="0" borderId="3" xfId="2" applyNumberFormat="1" applyFont="1" applyFill="1" applyBorder="1" applyAlignment="1">
      <alignment horizontal="right" vertical="center"/>
    </xf>
    <xf numFmtId="177" fontId="16" fillId="0" borderId="0" xfId="1" applyNumberFormat="1" applyFont="1" applyFill="1" applyAlignment="1">
      <alignment horizontal="right"/>
    </xf>
    <xf numFmtId="177" fontId="20" fillId="0" borderId="0" xfId="1" applyNumberFormat="1" applyFont="1" applyFill="1" applyAlignment="1">
      <alignment horizontal="right"/>
    </xf>
    <xf numFmtId="0" fontId="13" fillId="0" borderId="0" xfId="0" applyFont="1" applyBorder="1" applyAlignment="1"/>
    <xf numFmtId="0" fontId="22" fillId="0" borderId="16" xfId="0" applyFont="1" applyFill="1" applyBorder="1" applyAlignment="1">
      <alignment horizontal="distributed" vertical="center" indent="1"/>
    </xf>
    <xf numFmtId="0" fontId="23" fillId="0" borderId="0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vertical="center"/>
    </xf>
    <xf numFmtId="176" fontId="18" fillId="0" borderId="6" xfId="2" applyNumberFormat="1" applyFont="1" applyFill="1" applyBorder="1" applyAlignment="1">
      <alignment horizontal="right"/>
    </xf>
    <xf numFmtId="176" fontId="18" fillId="0" borderId="15" xfId="2" applyNumberFormat="1" applyFont="1" applyFill="1" applyBorder="1" applyAlignment="1">
      <alignment horizontal="right"/>
    </xf>
    <xf numFmtId="0" fontId="17" fillId="0" borderId="0" xfId="0" applyFont="1" applyFill="1" applyAlignment="1"/>
    <xf numFmtId="178" fontId="16" fillId="0" borderId="0" xfId="0" applyNumberFormat="1" applyFont="1" applyFill="1" applyAlignment="1"/>
    <xf numFmtId="0" fontId="24" fillId="0" borderId="0" xfId="2" applyFont="1" applyFill="1"/>
    <xf numFmtId="38" fontId="15" fillId="0" borderId="0" xfId="1" applyFont="1" applyFill="1">
      <alignment vertical="center"/>
    </xf>
    <xf numFmtId="179" fontId="15" fillId="0" borderId="0" xfId="2" applyNumberFormat="1" applyFont="1" applyFill="1" applyBorder="1"/>
    <xf numFmtId="0" fontId="16" fillId="0" borderId="0" xfId="2" applyFont="1" applyFill="1"/>
    <xf numFmtId="179" fontId="16" fillId="0" borderId="0" xfId="2" applyNumberFormat="1" applyFont="1" applyFill="1" applyBorder="1" applyAlignment="1"/>
    <xf numFmtId="179" fontId="16" fillId="0" borderId="0" xfId="2" applyNumberFormat="1" applyFont="1" applyFill="1" applyBorder="1" applyAlignment="1">
      <alignment vertical="center"/>
    </xf>
    <xf numFmtId="0" fontId="16" fillId="0" borderId="3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right" vertical="center" indent="1"/>
    </xf>
    <xf numFmtId="179" fontId="16" fillId="0" borderId="16" xfId="2" applyNumberFormat="1" applyFont="1" applyFill="1" applyBorder="1" applyAlignment="1">
      <alignment horizontal="right" vertical="center" indent="1"/>
    </xf>
    <xf numFmtId="0" fontId="16" fillId="0" borderId="16" xfId="2" applyFont="1" applyFill="1" applyBorder="1" applyAlignment="1">
      <alignment horizontal="right" indent="1"/>
    </xf>
    <xf numFmtId="0" fontId="16" fillId="0" borderId="7" xfId="2" applyFont="1" applyFill="1" applyBorder="1" applyAlignment="1">
      <alignment horizontal="right" vertical="center" indent="1"/>
    </xf>
    <xf numFmtId="0" fontId="16" fillId="0" borderId="26" xfId="2" applyFont="1" applyFill="1" applyBorder="1" applyAlignment="1">
      <alignment horizontal="center" vertical="center"/>
    </xf>
    <xf numFmtId="180" fontId="16" fillId="0" borderId="27" xfId="2" applyNumberFormat="1" applyFont="1" applyFill="1" applyBorder="1" applyAlignment="1">
      <alignment horizontal="right" vertical="center"/>
    </xf>
    <xf numFmtId="179" fontId="16" fillId="0" borderId="27" xfId="2" applyNumberFormat="1" applyFont="1" applyFill="1" applyBorder="1" applyAlignment="1">
      <alignment vertical="center"/>
    </xf>
    <xf numFmtId="179" fontId="16" fillId="0" borderId="28" xfId="2" applyNumberFormat="1" applyFont="1" applyFill="1" applyBorder="1" applyAlignment="1">
      <alignment vertical="center"/>
    </xf>
    <xf numFmtId="0" fontId="16" fillId="0" borderId="23" xfId="2" applyFont="1" applyFill="1" applyBorder="1" applyAlignment="1">
      <alignment horizontal="center" vertical="center"/>
    </xf>
    <xf numFmtId="179" fontId="16" fillId="0" borderId="29" xfId="2" applyNumberFormat="1" applyFont="1" applyFill="1" applyBorder="1" applyAlignment="1">
      <alignment vertical="center"/>
    </xf>
    <xf numFmtId="0" fontId="16" fillId="0" borderId="30" xfId="2" applyFont="1" applyFill="1" applyBorder="1" applyAlignment="1">
      <alignment horizontal="center" vertical="center"/>
    </xf>
    <xf numFmtId="180" fontId="16" fillId="0" borderId="0" xfId="2" applyNumberFormat="1" applyFont="1" applyFill="1" applyBorder="1" applyAlignment="1">
      <alignment vertical="center"/>
    </xf>
    <xf numFmtId="180" fontId="16" fillId="0" borderId="0" xfId="2" applyNumberFormat="1" applyFont="1" applyFill="1" applyBorder="1" applyAlignment="1">
      <alignment horizontal="right" vertical="center"/>
    </xf>
    <xf numFmtId="179" fontId="16" fillId="0" borderId="3" xfId="2" applyNumberFormat="1" applyFont="1" applyFill="1" applyBorder="1" applyAlignment="1">
      <alignment vertical="center"/>
    </xf>
    <xf numFmtId="180" fontId="16" fillId="0" borderId="32" xfId="1" applyNumberFormat="1" applyFont="1" applyFill="1" applyBorder="1" applyAlignment="1">
      <alignment vertical="center"/>
    </xf>
    <xf numFmtId="180" fontId="16" fillId="0" borderId="33" xfId="1" applyNumberFormat="1" applyFont="1" applyFill="1" applyBorder="1" applyAlignment="1">
      <alignment vertical="center"/>
    </xf>
    <xf numFmtId="180" fontId="16" fillId="0" borderId="34" xfId="1" applyNumberFormat="1" applyFont="1" applyFill="1" applyBorder="1" applyAlignment="1">
      <alignment vertical="center"/>
    </xf>
    <xf numFmtId="180" fontId="16" fillId="0" borderId="3" xfId="1" applyNumberFormat="1" applyFont="1" applyFill="1" applyBorder="1" applyAlignment="1">
      <alignment vertical="center"/>
    </xf>
    <xf numFmtId="180" fontId="16" fillId="0" borderId="3" xfId="1" applyNumberFormat="1" applyFont="1" applyFill="1" applyBorder="1" applyAlignment="1">
      <alignment horizontal="right" vertical="center"/>
    </xf>
    <xf numFmtId="0" fontId="25" fillId="0" borderId="0" xfId="2" applyFont="1" applyFill="1"/>
    <xf numFmtId="179" fontId="24" fillId="0" borderId="0" xfId="2" applyNumberFormat="1" applyFont="1" applyFill="1" applyBorder="1"/>
    <xf numFmtId="0" fontId="26" fillId="0" borderId="0" xfId="2" applyFont="1" applyFill="1"/>
    <xf numFmtId="0" fontId="26" fillId="0" borderId="0" xfId="2" applyFont="1" applyFill="1" applyBorder="1"/>
    <xf numFmtId="38" fontId="17" fillId="0" borderId="0" xfId="1" applyFont="1" applyFill="1">
      <alignment vertical="center"/>
    </xf>
    <xf numFmtId="179" fontId="15" fillId="0" borderId="0" xfId="1" applyNumberFormat="1" applyFont="1" applyFill="1" applyBorder="1">
      <alignment vertical="center"/>
    </xf>
    <xf numFmtId="38" fontId="15" fillId="0" borderId="0" xfId="1" applyFont="1" applyFill="1" applyBorder="1">
      <alignment vertical="center"/>
    </xf>
    <xf numFmtId="38" fontId="16" fillId="0" borderId="0" xfId="1" applyFont="1" applyFill="1">
      <alignment vertical="center"/>
    </xf>
    <xf numFmtId="180" fontId="16" fillId="0" borderId="0" xfId="2" applyNumberFormat="1" applyFont="1" applyFill="1"/>
    <xf numFmtId="180" fontId="15" fillId="0" borderId="0" xfId="2" applyNumberFormat="1" applyFont="1" applyFill="1"/>
    <xf numFmtId="180" fontId="16" fillId="0" borderId="0" xfId="2" applyNumberFormat="1" applyFont="1" applyFill="1" applyBorder="1"/>
    <xf numFmtId="180" fontId="16" fillId="0" borderId="35" xfId="2" applyNumberFormat="1" applyFont="1" applyFill="1" applyBorder="1" applyAlignment="1">
      <alignment horizontal="center" vertical="center"/>
    </xf>
    <xf numFmtId="180" fontId="16" fillId="0" borderId="31" xfId="2" applyNumberFormat="1" applyFont="1" applyFill="1" applyBorder="1" applyAlignment="1">
      <alignment horizontal="distributed" vertical="center" indent="1"/>
    </xf>
    <xf numFmtId="180" fontId="16" fillId="0" borderId="16" xfId="2" applyNumberFormat="1" applyFont="1" applyFill="1" applyBorder="1" applyAlignment="1">
      <alignment horizontal="distributed" vertical="center" indent="2"/>
    </xf>
    <xf numFmtId="180" fontId="16" fillId="0" borderId="7" xfId="2" applyNumberFormat="1" applyFont="1" applyFill="1" applyBorder="1" applyAlignment="1">
      <alignment horizontal="distributed" vertical="center" indent="2"/>
    </xf>
    <xf numFmtId="180" fontId="16" fillId="0" borderId="0" xfId="2" applyNumberFormat="1" applyFont="1" applyFill="1" applyAlignment="1">
      <alignment vertical="center"/>
    </xf>
    <xf numFmtId="180" fontId="16" fillId="0" borderId="17" xfId="2" applyNumberFormat="1" applyFont="1" applyFill="1" applyBorder="1" applyAlignment="1">
      <alignment horizontal="center" vertical="center"/>
    </xf>
    <xf numFmtId="177" fontId="16" fillId="0" borderId="11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Alignment="1">
      <alignment horizontal="right" vertical="center"/>
    </xf>
    <xf numFmtId="177" fontId="16" fillId="0" borderId="3" xfId="1" applyNumberFormat="1" applyFont="1" applyFill="1" applyBorder="1" applyAlignment="1">
      <alignment horizontal="right" vertical="center"/>
    </xf>
    <xf numFmtId="180" fontId="16" fillId="0" borderId="19" xfId="2" applyNumberFormat="1" applyFont="1" applyFill="1" applyBorder="1" applyAlignment="1">
      <alignment horizontal="center" vertical="center" wrapText="1"/>
    </xf>
    <xf numFmtId="180" fontId="16" fillId="0" borderId="3" xfId="2" applyNumberFormat="1" applyFont="1" applyFill="1" applyBorder="1" applyAlignment="1"/>
    <xf numFmtId="180" fontId="16" fillId="0" borderId="0" xfId="2" applyNumberFormat="1" applyFont="1" applyFill="1" applyBorder="1" applyAlignment="1"/>
    <xf numFmtId="180" fontId="16" fillId="0" borderId="3" xfId="2" applyNumberFormat="1" applyFont="1" applyFill="1" applyBorder="1" applyAlignment="1">
      <alignment horizontal="right"/>
    </xf>
    <xf numFmtId="180" fontId="15" fillId="0" borderId="0" xfId="2" applyNumberFormat="1" applyFont="1" applyFill="1" applyBorder="1"/>
    <xf numFmtId="0" fontId="14" fillId="0" borderId="0" xfId="2" applyFont="1" applyFill="1"/>
    <xf numFmtId="0" fontId="15" fillId="0" borderId="3" xfId="2" applyFont="1" applyFill="1" applyBorder="1"/>
    <xf numFmtId="0" fontId="16" fillId="0" borderId="3" xfId="2" applyFont="1" applyFill="1" applyBorder="1" applyAlignment="1">
      <alignment wrapText="1"/>
    </xf>
    <xf numFmtId="38" fontId="16" fillId="0" borderId="17" xfId="1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vertical="center"/>
    </xf>
    <xf numFmtId="38" fontId="16" fillId="0" borderId="18" xfId="1" applyFont="1" applyFill="1" applyBorder="1" applyAlignment="1">
      <alignment vertical="center"/>
    </xf>
    <xf numFmtId="38" fontId="16" fillId="0" borderId="0" xfId="1" applyFont="1" applyFill="1" applyAlignment="1">
      <alignment vertical="center"/>
    </xf>
    <xf numFmtId="38" fontId="20" fillId="0" borderId="0" xfId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16" fillId="0" borderId="3" xfId="1" applyFont="1" applyFill="1" applyBorder="1" applyAlignment="1">
      <alignment vertical="center"/>
    </xf>
    <xf numFmtId="38" fontId="16" fillId="0" borderId="19" xfId="1" applyFont="1" applyFill="1" applyBorder="1" applyAlignment="1">
      <alignment horizontal="center" vertical="center"/>
    </xf>
    <xf numFmtId="0" fontId="23" fillId="0" borderId="0" xfId="2" applyFont="1" applyFill="1"/>
    <xf numFmtId="181" fontId="16" fillId="0" borderId="0" xfId="2" applyNumberFormat="1" applyFont="1" applyFill="1" applyAlignment="1">
      <alignment horizontal="right" vertical="center" shrinkToFit="1"/>
    </xf>
    <xf numFmtId="181" fontId="20" fillId="0" borderId="0" xfId="2" applyNumberFormat="1" applyFont="1" applyFill="1" applyAlignment="1">
      <alignment horizontal="right" vertical="center" shrinkToFit="1"/>
    </xf>
    <xf numFmtId="181" fontId="16" fillId="0" borderId="0" xfId="2" applyNumberFormat="1" applyFont="1" applyFill="1" applyAlignment="1">
      <alignment horizontal="right" vertical="center" shrinkToFit="1"/>
    </xf>
    <xf numFmtId="181" fontId="16" fillId="0" borderId="3" xfId="2" applyNumberFormat="1" applyFont="1" applyFill="1" applyBorder="1" applyAlignment="1">
      <alignment horizontal="right" vertical="center" shrinkToFit="1"/>
    </xf>
    <xf numFmtId="38" fontId="16" fillId="0" borderId="24" xfId="1" applyFont="1" applyFill="1" applyBorder="1" applyAlignment="1">
      <alignment horizontal="center" vertical="center"/>
    </xf>
    <xf numFmtId="0" fontId="14" fillId="0" borderId="0" xfId="2" applyFont="1" applyFill="1" applyBorder="1"/>
    <xf numFmtId="49" fontId="16" fillId="0" borderId="0" xfId="2" applyNumberFormat="1" applyFont="1" applyFill="1" applyBorder="1" applyAlignment="1">
      <alignment horizontal="center"/>
    </xf>
    <xf numFmtId="3" fontId="16" fillId="0" borderId="2" xfId="2" applyNumberFormat="1" applyFont="1" applyFill="1" applyBorder="1" applyAlignment="1">
      <alignment vertical="center"/>
    </xf>
    <xf numFmtId="3" fontId="16" fillId="0" borderId="18" xfId="2" applyNumberFormat="1" applyFont="1" applyFill="1" applyBorder="1" applyAlignment="1">
      <alignment vertical="center"/>
    </xf>
    <xf numFmtId="3" fontId="16" fillId="0" borderId="0" xfId="2" applyNumberFormat="1" applyFont="1" applyFill="1" applyAlignment="1">
      <alignment vertical="center"/>
    </xf>
    <xf numFmtId="3" fontId="20" fillId="0" borderId="0" xfId="2" applyNumberFormat="1" applyFont="1" applyFill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16" fillId="0" borderId="3" xfId="2" applyNumberFormat="1" applyFont="1" applyFill="1" applyBorder="1" applyAlignment="1">
      <alignment vertical="center"/>
    </xf>
    <xf numFmtId="182" fontId="16" fillId="0" borderId="0" xfId="2" applyNumberFormat="1" applyFont="1" applyFill="1" applyBorder="1" applyAlignment="1"/>
    <xf numFmtId="181" fontId="16" fillId="0" borderId="2" xfId="2" applyNumberFormat="1" applyFont="1" applyFill="1" applyBorder="1" applyAlignment="1">
      <alignment horizontal="right" vertical="center" shrinkToFit="1"/>
    </xf>
    <xf numFmtId="177" fontId="16" fillId="0" borderId="18" xfId="1" applyNumberFormat="1" applyFont="1" applyFill="1" applyBorder="1" applyAlignment="1">
      <alignment vertical="center"/>
    </xf>
    <xf numFmtId="0" fontId="16" fillId="0" borderId="3" xfId="2" applyFont="1" applyFill="1" applyBorder="1"/>
    <xf numFmtId="0" fontId="16" fillId="0" borderId="6" xfId="2" applyFont="1" applyFill="1" applyBorder="1" applyAlignment="1">
      <alignment horizontal="distributed" vertical="center"/>
    </xf>
    <xf numFmtId="0" fontId="16" fillId="0" borderId="15" xfId="2" applyFont="1" applyFill="1" applyBorder="1" applyAlignment="1">
      <alignment horizontal="distributed" vertical="center"/>
    </xf>
    <xf numFmtId="0" fontId="20" fillId="0" borderId="16" xfId="2" applyFont="1" applyFill="1" applyBorder="1" applyAlignment="1">
      <alignment horizontal="distributed" vertical="center" indent="1"/>
    </xf>
    <xf numFmtId="0" fontId="27" fillId="0" borderId="16" xfId="2" applyFont="1" applyFill="1" applyBorder="1" applyAlignment="1">
      <alignment horizontal="distributed" vertical="center" indent="1"/>
    </xf>
    <xf numFmtId="0" fontId="16" fillId="0" borderId="7" xfId="2" applyFont="1" applyFill="1" applyBorder="1" applyAlignment="1">
      <alignment horizontal="distributed" vertical="center" indent="1"/>
    </xf>
    <xf numFmtId="0" fontId="16" fillId="0" borderId="36" xfId="2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wrapText="1"/>
    </xf>
    <xf numFmtId="0" fontId="16" fillId="0" borderId="0" xfId="2" applyFont="1" applyFill="1" applyBorder="1" applyAlignment="1">
      <alignment horizontal="right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right" wrapText="1"/>
    </xf>
    <xf numFmtId="0" fontId="16" fillId="0" borderId="25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/>
    </xf>
    <xf numFmtId="0" fontId="16" fillId="0" borderId="2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 wrapText="1"/>
    </xf>
    <xf numFmtId="0" fontId="16" fillId="0" borderId="34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180" fontId="16" fillId="0" borderId="2" xfId="2" applyNumberFormat="1" applyFont="1" applyFill="1" applyBorder="1" applyAlignment="1">
      <alignment horizontal="right" vertical="center"/>
    </xf>
    <xf numFmtId="180" fontId="16" fillId="0" borderId="2" xfId="2" applyNumberFormat="1" applyFont="1" applyFill="1" applyBorder="1" applyAlignment="1">
      <alignment horizontal="right" vertical="center" shrinkToFit="1"/>
    </xf>
    <xf numFmtId="180" fontId="16" fillId="0" borderId="6" xfId="2" applyNumberFormat="1" applyFont="1" applyFill="1" applyBorder="1" applyAlignment="1">
      <alignment horizontal="right" vertical="center" shrinkToFit="1"/>
    </xf>
    <xf numFmtId="180" fontId="18" fillId="0" borderId="21" xfId="2" applyNumberFormat="1" applyFont="1" applyFill="1" applyBorder="1" applyAlignment="1">
      <alignment horizontal="right"/>
    </xf>
    <xf numFmtId="180" fontId="16" fillId="0" borderId="2" xfId="1" applyNumberFormat="1" applyFont="1" applyFill="1" applyBorder="1" applyAlignment="1">
      <alignment horizontal="right" shrinkToFit="1"/>
    </xf>
    <xf numFmtId="180" fontId="16" fillId="0" borderId="18" xfId="2" applyNumberFormat="1" applyFont="1" applyFill="1" applyBorder="1" applyAlignment="1">
      <alignment horizontal="right" vertical="center"/>
    </xf>
    <xf numFmtId="180" fontId="16" fillId="0" borderId="15" xfId="2" applyNumberFormat="1" applyFont="1" applyFill="1" applyBorder="1" applyAlignment="1">
      <alignment horizontal="right" vertical="center"/>
    </xf>
    <xf numFmtId="180" fontId="18" fillId="0" borderId="22" xfId="2" applyNumberFormat="1" applyFont="1" applyFill="1" applyBorder="1" applyAlignment="1">
      <alignment horizontal="right"/>
    </xf>
    <xf numFmtId="180" fontId="16" fillId="0" borderId="18" xfId="1" applyNumberFormat="1" applyFont="1" applyFill="1" applyBorder="1" applyAlignment="1">
      <alignment horizontal="right" shrinkToFit="1"/>
    </xf>
    <xf numFmtId="180" fontId="16" fillId="0" borderId="0" xfId="2" applyNumberFormat="1" applyFont="1" applyFill="1" applyAlignment="1">
      <alignment horizontal="right" vertical="center"/>
    </xf>
    <xf numFmtId="180" fontId="16" fillId="0" borderId="0" xfId="2" applyNumberFormat="1" applyFont="1" applyFill="1" applyAlignment="1">
      <alignment horizontal="right" vertical="center" shrinkToFit="1"/>
    </xf>
    <xf numFmtId="180" fontId="16" fillId="0" borderId="16" xfId="2" applyNumberFormat="1" applyFont="1" applyFill="1" applyBorder="1" applyAlignment="1">
      <alignment horizontal="right" vertical="center"/>
    </xf>
    <xf numFmtId="180" fontId="18" fillId="0" borderId="1" xfId="2" applyNumberFormat="1" applyFont="1" applyFill="1" applyBorder="1" applyAlignment="1">
      <alignment horizontal="right"/>
    </xf>
    <xf numFmtId="180" fontId="16" fillId="0" borderId="0" xfId="1" applyNumberFormat="1" applyFont="1" applyFill="1" applyAlignment="1">
      <alignment horizontal="right"/>
    </xf>
    <xf numFmtId="180" fontId="16" fillId="0" borderId="16" xfId="2" applyNumberFormat="1" applyFont="1" applyFill="1" applyBorder="1" applyAlignment="1">
      <alignment horizontal="right" vertical="center" shrinkToFit="1"/>
    </xf>
    <xf numFmtId="180" fontId="20" fillId="0" borderId="0" xfId="2" applyNumberFormat="1" applyFont="1" applyFill="1" applyAlignment="1">
      <alignment horizontal="right" vertical="center"/>
    </xf>
    <xf numFmtId="180" fontId="20" fillId="0" borderId="0" xfId="2" applyNumberFormat="1" applyFont="1" applyFill="1" applyAlignment="1">
      <alignment horizontal="right" vertical="center" shrinkToFit="1"/>
    </xf>
    <xf numFmtId="180" fontId="20" fillId="0" borderId="16" xfId="2" applyNumberFormat="1" applyFont="1" applyFill="1" applyBorder="1" applyAlignment="1">
      <alignment horizontal="right" vertical="center" shrinkToFit="1"/>
    </xf>
    <xf numFmtId="180" fontId="21" fillId="0" borderId="1" xfId="2" applyNumberFormat="1" applyFont="1" applyFill="1" applyBorder="1" applyAlignment="1">
      <alignment horizontal="right"/>
    </xf>
    <xf numFmtId="180" fontId="20" fillId="0" borderId="0" xfId="1" applyNumberFormat="1" applyFont="1" applyFill="1" applyAlignment="1">
      <alignment horizontal="right"/>
    </xf>
    <xf numFmtId="180" fontId="16" fillId="0" borderId="0" xfId="1" applyNumberFormat="1" applyFont="1" applyFill="1" applyBorder="1" applyAlignment="1">
      <alignment horizontal="right"/>
    </xf>
    <xf numFmtId="180" fontId="16" fillId="0" borderId="3" xfId="2" applyNumberFormat="1" applyFont="1" applyFill="1" applyBorder="1" applyAlignment="1">
      <alignment horizontal="right" vertical="center"/>
    </xf>
    <xf numFmtId="180" fontId="16" fillId="0" borderId="3" xfId="2" applyNumberFormat="1" applyFont="1" applyFill="1" applyBorder="1" applyAlignment="1">
      <alignment horizontal="right" vertical="center" shrinkToFit="1"/>
    </xf>
    <xf numFmtId="180" fontId="16" fillId="0" borderId="7" xfId="2" applyNumberFormat="1" applyFont="1" applyFill="1" applyBorder="1" applyAlignment="1">
      <alignment horizontal="right" vertical="center" shrinkToFit="1"/>
    </xf>
    <xf numFmtId="180" fontId="18" fillId="0" borderId="23" xfId="2" applyNumberFormat="1" applyFont="1" applyFill="1" applyBorder="1" applyAlignment="1">
      <alignment horizontal="right"/>
    </xf>
    <xf numFmtId="180" fontId="16" fillId="0" borderId="3" xfId="1" applyNumberFormat="1" applyFont="1" applyFill="1" applyBorder="1" applyAlignment="1">
      <alignment horizontal="right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58777837926303"/>
          <c:y val="0.2181726608498262"/>
          <c:w val="0.64761267549858326"/>
          <c:h val="0.65832127402993557"/>
        </c:manualLayout>
      </c:layout>
      <c:barChart>
        <c:barDir val="col"/>
        <c:grouping val="clustered"/>
        <c:varyColors val="0"/>
        <c:ser>
          <c:idx val="1"/>
          <c:order val="0"/>
          <c:tx>
            <c:v>事業所数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'5.工業の推移'!$L$5:$L$22</c15:sqref>
                  </c15:fullRef>
                </c:ext>
              </c:extLst>
              <c:f>('5.工業の推移'!$L$5:$L$19,'5.工業の推移'!$L$22)</c:f>
              <c:strCache>
                <c:ptCount val="16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'5.工業の推移'!$D$5:$D$22</c15:sqref>
                  </c15:fullRef>
                </c:ext>
              </c:extLst>
              <c:f>('5.工業の推移'!$D$5:$D$19,'5.工業の推移'!$D$22)</c:f>
              <c:numCache>
                <c:formatCode>#,##0_);[Red]\(#,##0\)</c:formatCode>
                <c:ptCount val="16"/>
                <c:pt idx="0">
                  <c:v>155</c:v>
                </c:pt>
                <c:pt idx="1">
                  <c:v>145</c:v>
                </c:pt>
                <c:pt idx="2">
                  <c:v>147</c:v>
                </c:pt>
                <c:pt idx="3">
                  <c:v>152</c:v>
                </c:pt>
                <c:pt idx="4">
                  <c:v>135</c:v>
                </c:pt>
                <c:pt idx="5">
                  <c:v>125</c:v>
                </c:pt>
                <c:pt idx="6">
                  <c:v>123</c:v>
                </c:pt>
                <c:pt idx="7" formatCode="0_);[Red]\(0\)">
                  <c:v>115</c:v>
                </c:pt>
                <c:pt idx="8" formatCode="0_);[Red]\(0\)">
                  <c:v>105</c:v>
                </c:pt>
                <c:pt idx="9" formatCode="0_);[Red]\(0\)">
                  <c:v>109</c:v>
                </c:pt>
                <c:pt idx="10" formatCode="0_);[Red]\(0\)">
                  <c:v>111</c:v>
                </c:pt>
                <c:pt idx="11" formatCode="0_);[Red]\(0\)">
                  <c:v>98</c:v>
                </c:pt>
                <c:pt idx="12" formatCode="0_);[Red]\(0\)">
                  <c:v>95</c:v>
                </c:pt>
                <c:pt idx="13" formatCode="0_);[Red]\(0\)">
                  <c:v>95</c:v>
                </c:pt>
                <c:pt idx="14" formatCode="0_);[Red]\(0\)">
                  <c:v>98</c:v>
                </c:pt>
                <c:pt idx="15" formatCode="0_);[Red]\(0\)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9-4A89-A45A-96A3B9404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"/>
        <c:axId val="2"/>
      </c:barChart>
      <c:lineChart>
        <c:grouping val="standard"/>
        <c:varyColors val="0"/>
        <c:ser>
          <c:idx val="0"/>
          <c:order val="1"/>
          <c:tx>
            <c:v>従業者数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'5.工業の推移'!$L$5:$L$22</c15:sqref>
                  </c15:fullRef>
                </c:ext>
              </c:extLst>
              <c:f>('5.工業の推移'!$L$5:$L$19,'5.工業の推移'!$L$22)</c:f>
              <c:strCache>
                <c:ptCount val="16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R元</c:v>
                </c:pt>
                <c:pt idx="14">
                  <c:v>R2</c:v>
                </c:pt>
                <c:pt idx="15">
                  <c:v>R3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'5.工業の推移'!$G$5:$G$22</c15:sqref>
                  </c15:fullRef>
                </c:ext>
              </c:extLst>
              <c:f>('5.工業の推移'!$G$5:$G$19,'5.工業の推移'!$G$22)</c:f>
              <c:numCache>
                <c:formatCode>#,##0_);[Red]\(#,##0\)</c:formatCode>
                <c:ptCount val="16"/>
                <c:pt idx="0">
                  <c:v>2714</c:v>
                </c:pt>
                <c:pt idx="1">
                  <c:v>2693</c:v>
                </c:pt>
                <c:pt idx="2">
                  <c:v>2663</c:v>
                </c:pt>
                <c:pt idx="3">
                  <c:v>2665</c:v>
                </c:pt>
                <c:pt idx="4">
                  <c:v>2088</c:v>
                </c:pt>
                <c:pt idx="5">
                  <c:v>2106</c:v>
                </c:pt>
                <c:pt idx="6">
                  <c:v>2217</c:v>
                </c:pt>
                <c:pt idx="7">
                  <c:v>2236</c:v>
                </c:pt>
                <c:pt idx="8">
                  <c:v>1985</c:v>
                </c:pt>
                <c:pt idx="9">
                  <c:v>2082</c:v>
                </c:pt>
                <c:pt idx="10">
                  <c:v>2020</c:v>
                </c:pt>
                <c:pt idx="11">
                  <c:v>2019</c:v>
                </c:pt>
                <c:pt idx="12">
                  <c:v>2087</c:v>
                </c:pt>
                <c:pt idx="13">
                  <c:v>2073</c:v>
                </c:pt>
                <c:pt idx="14">
                  <c:v>2053</c:v>
                </c:pt>
                <c:pt idx="15">
                  <c:v>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9-4A89-A45A-96A3B9404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vert="eaVert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9040979010750591E-2"/>
              <c:y val="0.41699860072695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horzOverflow="overflow" vert="eaVert" wrap="square" anchor="ctr" anchorCtr="0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92723304323801625"/>
              <c:y val="0.334661731952275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layout>
        <c:manualLayout>
          <c:xMode val="edge"/>
          <c:yMode val="edge"/>
          <c:x val="0.33423261523489334"/>
          <c:y val="0.10181421579059374"/>
          <c:w val="0.33660589060308554"/>
          <c:h val="8.0395989091168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extLst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12</xdr:row>
      <xdr:rowOff>0</xdr:rowOff>
    </xdr:from>
    <xdr:to>
      <xdr:col>6</xdr:col>
      <xdr:colOff>85725</xdr:colOff>
      <xdr:row>12</xdr:row>
      <xdr:rowOff>0</xdr:rowOff>
    </xdr:to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3752850" y="340042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2" name="AutoShape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3" name="AutoShape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4" name="AutoShape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5" name="AutoShape 2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6" name="AutoShape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7" name="AutoShape 2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8" name="AutoShape 2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19" name="AutoShape 2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12</xdr:row>
      <xdr:rowOff>0</xdr:rowOff>
    </xdr:from>
    <xdr:to>
      <xdr:col>7</xdr:col>
      <xdr:colOff>85725</xdr:colOff>
      <xdr:row>12</xdr:row>
      <xdr:rowOff>0</xdr:rowOff>
    </xdr:to>
    <xdr:sp macro="" textlink="">
      <xdr:nvSpPr>
        <xdr:cNvPr id="22" name="AutoShap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>
        <a:xfrm>
          <a:off x="4438650" y="34004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10</xdr:row>
      <xdr:rowOff>0</xdr:rowOff>
    </xdr:from>
    <xdr:to>
      <xdr:col>12</xdr:col>
      <xdr:colOff>85725</xdr:colOff>
      <xdr:row>11</xdr:row>
      <xdr:rowOff>0</xdr:rowOff>
    </xdr:to>
    <xdr:grpSp>
      <xdr:nvGrpSpPr>
        <xdr:cNvPr id="23" name="Group 4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381500" y="2847975"/>
          <a:ext cx="3105150" cy="371475"/>
          <a:chOff x="548" y="299"/>
          <a:chExt cx="289" cy="39"/>
        </a:xfrm>
      </xdr:grpSpPr>
      <xdr:sp macro="" textlink="">
        <xdr:nvSpPr>
          <xdr:cNvPr id="24" name="AutoShape 45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>
          <a:xfrm>
            <a:off x="548" y="299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25" name="Text Box 4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>
            <a:spLocks noChangeArrowheads="1"/>
          </xdr:cNvSpPr>
        </xdr:nvSpPr>
        <xdr:spPr>
          <a:xfrm>
            <a:off x="622" y="299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商業・工業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6" name="Text Box 47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>
            <a:spLocks noChangeArrowheads="1"/>
          </xdr:cNvSpPr>
        </xdr:nvSpPr>
        <xdr:spPr>
          <a:xfrm>
            <a:off x="567" y="299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5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7" name="Rectangle 48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>
          <a:xfrm>
            <a:off x="788" y="299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24</xdr:row>
      <xdr:rowOff>92075</xdr:rowOff>
    </xdr:from>
    <xdr:to>
      <xdr:col>9</xdr:col>
      <xdr:colOff>251460</xdr:colOff>
      <xdr:row>37</xdr:row>
      <xdr:rowOff>84455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</xdr:colOff>
      <xdr:row>23</xdr:row>
      <xdr:rowOff>152400</xdr:rowOff>
    </xdr:from>
    <xdr:to>
      <xdr:col>6</xdr:col>
      <xdr:colOff>169545</xdr:colOff>
      <xdr:row>24</xdr:row>
      <xdr:rowOff>244475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64820" y="9075420"/>
          <a:ext cx="2971800" cy="320675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UD デジタル 教科書体 NP-B"/>
              <a:ea typeface="UD デジタル 教科書体 NP-B"/>
            </a:rPr>
            <a:t>工業事業所数と従業員数の推移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view="pageBreakPreview" zoomScaleSheetLayoutView="100" workbookViewId="0">
      <selection activeCell="G12" sqref="G12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4"/>
      <c r="N1" s="14"/>
    </row>
    <row r="2" spans="5:14" ht="14.25" customHeight="1" x14ac:dyDescent="0.15">
      <c r="L2" s="6"/>
    </row>
    <row r="3" spans="5:14" ht="29.25" customHeight="1" x14ac:dyDescent="0.15">
      <c r="G3" s="6"/>
      <c r="H3" s="7"/>
      <c r="I3" s="9"/>
      <c r="J3" s="11"/>
      <c r="K3" s="6"/>
    </row>
    <row r="4" spans="5:14" ht="14.25" customHeight="1" x14ac:dyDescent="0.15">
      <c r="G4" s="6"/>
      <c r="H4" s="8"/>
      <c r="I4" s="10"/>
      <c r="K4" s="6"/>
    </row>
    <row r="5" spans="5:14" ht="29.25" customHeight="1" x14ac:dyDescent="0.15">
      <c r="G5" s="6"/>
      <c r="H5" s="7"/>
      <c r="I5" s="9"/>
      <c r="J5" s="11"/>
      <c r="K5" s="6"/>
    </row>
    <row r="6" spans="5:14" ht="14.25" customHeight="1" x14ac:dyDescent="0.15">
      <c r="G6" s="6"/>
      <c r="H6" s="8"/>
      <c r="I6" s="10"/>
      <c r="K6" s="6"/>
    </row>
    <row r="7" spans="5:14" ht="29.25" customHeight="1" x14ac:dyDescent="0.15">
      <c r="G7" s="6"/>
      <c r="H7" s="7"/>
      <c r="I7" s="9"/>
      <c r="J7" s="11"/>
      <c r="K7" s="6"/>
    </row>
    <row r="8" spans="5:14" ht="14.25" customHeight="1" x14ac:dyDescent="0.15">
      <c r="G8" s="6"/>
      <c r="H8" s="8"/>
      <c r="I8" s="10"/>
      <c r="K8" s="6"/>
    </row>
    <row r="9" spans="5:14" ht="29.25" customHeight="1" x14ac:dyDescent="0.15">
      <c r="G9" s="6"/>
      <c r="H9" s="7"/>
      <c r="I9" s="9"/>
      <c r="J9" s="11"/>
      <c r="K9" s="6"/>
    </row>
    <row r="10" spans="5:14" ht="14.25" customHeight="1" x14ac:dyDescent="0.15"/>
    <row r="11" spans="5:14" ht="29.25" customHeight="1" x14ac:dyDescent="0.15">
      <c r="H11" s="7"/>
      <c r="I11" s="9"/>
      <c r="J11" s="11"/>
      <c r="K11" s="6"/>
    </row>
    <row r="12" spans="5:14" ht="14.25" customHeight="1" x14ac:dyDescent="0.15"/>
    <row r="36" spans="12:12" ht="26.25" customHeight="1" x14ac:dyDescent="0.15">
      <c r="L36" s="13"/>
    </row>
  </sheetData>
  <phoneticPr fontId="2"/>
  <pageMargins left="0.70866141732283472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0"/>
  <sheetViews>
    <sheetView showGridLines="0" zoomScaleSheetLayoutView="100" workbookViewId="0">
      <selection activeCell="A22" sqref="A22"/>
    </sheetView>
  </sheetViews>
  <sheetFormatPr defaultRowHeight="18" customHeight="1" x14ac:dyDescent="0.25"/>
  <cols>
    <col min="1" max="1" width="15.375" style="106" customWidth="1"/>
    <col min="2" max="8" width="12.875" style="106" customWidth="1"/>
    <col min="9" max="9" width="3.5" style="15" bestFit="1" customWidth="1"/>
    <col min="10" max="10" width="12.625" style="15" customWidth="1"/>
    <col min="11" max="256" width="9" style="106" customWidth="1"/>
    <col min="257" max="257" width="1.25" style="106" customWidth="1"/>
    <col min="258" max="258" width="10.875" style="106" customWidth="1"/>
    <col min="259" max="259" width="4.625" style="106" customWidth="1"/>
    <col min="260" max="264" width="11.875" style="106" customWidth="1"/>
    <col min="265" max="265" width="8.625" style="106" customWidth="1"/>
    <col min="266" max="512" width="9" style="106" customWidth="1"/>
    <col min="513" max="513" width="1.25" style="106" customWidth="1"/>
    <col min="514" max="514" width="10.875" style="106" customWidth="1"/>
    <col min="515" max="515" width="4.625" style="106" customWidth="1"/>
    <col min="516" max="520" width="11.875" style="106" customWidth="1"/>
    <col min="521" max="521" width="8.625" style="106" customWidth="1"/>
    <col min="522" max="768" width="9" style="106" customWidth="1"/>
    <col min="769" max="769" width="1.25" style="106" customWidth="1"/>
    <col min="770" max="770" width="10.875" style="106" customWidth="1"/>
    <col min="771" max="771" width="4.625" style="106" customWidth="1"/>
    <col min="772" max="776" width="11.875" style="106" customWidth="1"/>
    <col min="777" max="777" width="8.625" style="106" customWidth="1"/>
    <col min="778" max="1024" width="9" style="106" customWidth="1"/>
    <col min="1025" max="1025" width="1.25" style="106" customWidth="1"/>
    <col min="1026" max="1026" width="10.875" style="106" customWidth="1"/>
    <col min="1027" max="1027" width="4.625" style="106" customWidth="1"/>
    <col min="1028" max="1032" width="11.875" style="106" customWidth="1"/>
    <col min="1033" max="1033" width="8.625" style="106" customWidth="1"/>
    <col min="1034" max="1280" width="9" style="106" customWidth="1"/>
    <col min="1281" max="1281" width="1.25" style="106" customWidth="1"/>
    <col min="1282" max="1282" width="10.875" style="106" customWidth="1"/>
    <col min="1283" max="1283" width="4.625" style="106" customWidth="1"/>
    <col min="1284" max="1288" width="11.875" style="106" customWidth="1"/>
    <col min="1289" max="1289" width="8.625" style="106" customWidth="1"/>
    <col min="1290" max="1536" width="9" style="106" customWidth="1"/>
    <col min="1537" max="1537" width="1.25" style="106" customWidth="1"/>
    <col min="1538" max="1538" width="10.875" style="106" customWidth="1"/>
    <col min="1539" max="1539" width="4.625" style="106" customWidth="1"/>
    <col min="1540" max="1544" width="11.875" style="106" customWidth="1"/>
    <col min="1545" max="1545" width="8.625" style="106" customWidth="1"/>
    <col min="1546" max="1792" width="9" style="106" customWidth="1"/>
    <col min="1793" max="1793" width="1.25" style="106" customWidth="1"/>
    <col min="1794" max="1794" width="10.875" style="106" customWidth="1"/>
    <col min="1795" max="1795" width="4.625" style="106" customWidth="1"/>
    <col min="1796" max="1800" width="11.875" style="106" customWidth="1"/>
    <col min="1801" max="1801" width="8.625" style="106" customWidth="1"/>
    <col min="1802" max="2048" width="9" style="106" customWidth="1"/>
    <col min="2049" max="2049" width="1.25" style="106" customWidth="1"/>
    <col min="2050" max="2050" width="10.875" style="106" customWidth="1"/>
    <col min="2051" max="2051" width="4.625" style="106" customWidth="1"/>
    <col min="2052" max="2056" width="11.875" style="106" customWidth="1"/>
    <col min="2057" max="2057" width="8.625" style="106" customWidth="1"/>
    <col min="2058" max="2304" width="9" style="106" customWidth="1"/>
    <col min="2305" max="2305" width="1.25" style="106" customWidth="1"/>
    <col min="2306" max="2306" width="10.875" style="106" customWidth="1"/>
    <col min="2307" max="2307" width="4.625" style="106" customWidth="1"/>
    <col min="2308" max="2312" width="11.875" style="106" customWidth="1"/>
    <col min="2313" max="2313" width="8.625" style="106" customWidth="1"/>
    <col min="2314" max="2560" width="9" style="106" customWidth="1"/>
    <col min="2561" max="2561" width="1.25" style="106" customWidth="1"/>
    <col min="2562" max="2562" width="10.875" style="106" customWidth="1"/>
    <col min="2563" max="2563" width="4.625" style="106" customWidth="1"/>
    <col min="2564" max="2568" width="11.875" style="106" customWidth="1"/>
    <col min="2569" max="2569" width="8.625" style="106" customWidth="1"/>
    <col min="2570" max="2816" width="9" style="106" customWidth="1"/>
    <col min="2817" max="2817" width="1.25" style="106" customWidth="1"/>
    <col min="2818" max="2818" width="10.875" style="106" customWidth="1"/>
    <col min="2819" max="2819" width="4.625" style="106" customWidth="1"/>
    <col min="2820" max="2824" width="11.875" style="106" customWidth="1"/>
    <col min="2825" max="2825" width="8.625" style="106" customWidth="1"/>
    <col min="2826" max="3072" width="9" style="106" customWidth="1"/>
    <col min="3073" max="3073" width="1.25" style="106" customWidth="1"/>
    <col min="3074" max="3074" width="10.875" style="106" customWidth="1"/>
    <col min="3075" max="3075" width="4.625" style="106" customWidth="1"/>
    <col min="3076" max="3080" width="11.875" style="106" customWidth="1"/>
    <col min="3081" max="3081" width="8.625" style="106" customWidth="1"/>
    <col min="3082" max="3328" width="9" style="106" customWidth="1"/>
    <col min="3329" max="3329" width="1.25" style="106" customWidth="1"/>
    <col min="3330" max="3330" width="10.875" style="106" customWidth="1"/>
    <col min="3331" max="3331" width="4.625" style="106" customWidth="1"/>
    <col min="3332" max="3336" width="11.875" style="106" customWidth="1"/>
    <col min="3337" max="3337" width="8.625" style="106" customWidth="1"/>
    <col min="3338" max="3584" width="9" style="106" customWidth="1"/>
    <col min="3585" max="3585" width="1.25" style="106" customWidth="1"/>
    <col min="3586" max="3586" width="10.875" style="106" customWidth="1"/>
    <col min="3587" max="3587" width="4.625" style="106" customWidth="1"/>
    <col min="3588" max="3592" width="11.875" style="106" customWidth="1"/>
    <col min="3593" max="3593" width="8.625" style="106" customWidth="1"/>
    <col min="3594" max="3840" width="9" style="106" customWidth="1"/>
    <col min="3841" max="3841" width="1.25" style="106" customWidth="1"/>
    <col min="3842" max="3842" width="10.875" style="106" customWidth="1"/>
    <col min="3843" max="3843" width="4.625" style="106" customWidth="1"/>
    <col min="3844" max="3848" width="11.875" style="106" customWidth="1"/>
    <col min="3849" max="3849" width="8.625" style="106" customWidth="1"/>
    <col min="3850" max="4096" width="9" style="106" customWidth="1"/>
    <col min="4097" max="4097" width="1.25" style="106" customWidth="1"/>
    <col min="4098" max="4098" width="10.875" style="106" customWidth="1"/>
    <col min="4099" max="4099" width="4.625" style="106" customWidth="1"/>
    <col min="4100" max="4104" width="11.875" style="106" customWidth="1"/>
    <col min="4105" max="4105" width="8.625" style="106" customWidth="1"/>
    <col min="4106" max="4352" width="9" style="106" customWidth="1"/>
    <col min="4353" max="4353" width="1.25" style="106" customWidth="1"/>
    <col min="4354" max="4354" width="10.875" style="106" customWidth="1"/>
    <col min="4355" max="4355" width="4.625" style="106" customWidth="1"/>
    <col min="4356" max="4360" width="11.875" style="106" customWidth="1"/>
    <col min="4361" max="4361" width="8.625" style="106" customWidth="1"/>
    <col min="4362" max="4608" width="9" style="106" customWidth="1"/>
    <col min="4609" max="4609" width="1.25" style="106" customWidth="1"/>
    <col min="4610" max="4610" width="10.875" style="106" customWidth="1"/>
    <col min="4611" max="4611" width="4.625" style="106" customWidth="1"/>
    <col min="4612" max="4616" width="11.875" style="106" customWidth="1"/>
    <col min="4617" max="4617" width="8.625" style="106" customWidth="1"/>
    <col min="4618" max="4864" width="9" style="106" customWidth="1"/>
    <col min="4865" max="4865" width="1.25" style="106" customWidth="1"/>
    <col min="4866" max="4866" width="10.875" style="106" customWidth="1"/>
    <col min="4867" max="4867" width="4.625" style="106" customWidth="1"/>
    <col min="4868" max="4872" width="11.875" style="106" customWidth="1"/>
    <col min="4873" max="4873" width="8.625" style="106" customWidth="1"/>
    <col min="4874" max="5120" width="9" style="106" customWidth="1"/>
    <col min="5121" max="5121" width="1.25" style="106" customWidth="1"/>
    <col min="5122" max="5122" width="10.875" style="106" customWidth="1"/>
    <col min="5123" max="5123" width="4.625" style="106" customWidth="1"/>
    <col min="5124" max="5128" width="11.875" style="106" customWidth="1"/>
    <col min="5129" max="5129" width="8.625" style="106" customWidth="1"/>
    <col min="5130" max="5376" width="9" style="106" customWidth="1"/>
    <col min="5377" max="5377" width="1.25" style="106" customWidth="1"/>
    <col min="5378" max="5378" width="10.875" style="106" customWidth="1"/>
    <col min="5379" max="5379" width="4.625" style="106" customWidth="1"/>
    <col min="5380" max="5384" width="11.875" style="106" customWidth="1"/>
    <col min="5385" max="5385" width="8.625" style="106" customWidth="1"/>
    <col min="5386" max="5632" width="9" style="106" customWidth="1"/>
    <col min="5633" max="5633" width="1.25" style="106" customWidth="1"/>
    <col min="5634" max="5634" width="10.875" style="106" customWidth="1"/>
    <col min="5635" max="5635" width="4.625" style="106" customWidth="1"/>
    <col min="5636" max="5640" width="11.875" style="106" customWidth="1"/>
    <col min="5641" max="5641" width="8.625" style="106" customWidth="1"/>
    <col min="5642" max="5888" width="9" style="106" customWidth="1"/>
    <col min="5889" max="5889" width="1.25" style="106" customWidth="1"/>
    <col min="5890" max="5890" width="10.875" style="106" customWidth="1"/>
    <col min="5891" max="5891" width="4.625" style="106" customWidth="1"/>
    <col min="5892" max="5896" width="11.875" style="106" customWidth="1"/>
    <col min="5897" max="5897" width="8.625" style="106" customWidth="1"/>
    <col min="5898" max="6144" width="9" style="106" customWidth="1"/>
    <col min="6145" max="6145" width="1.25" style="106" customWidth="1"/>
    <col min="6146" max="6146" width="10.875" style="106" customWidth="1"/>
    <col min="6147" max="6147" width="4.625" style="106" customWidth="1"/>
    <col min="6148" max="6152" width="11.875" style="106" customWidth="1"/>
    <col min="6153" max="6153" width="8.625" style="106" customWidth="1"/>
    <col min="6154" max="6400" width="9" style="106" customWidth="1"/>
    <col min="6401" max="6401" width="1.25" style="106" customWidth="1"/>
    <col min="6402" max="6402" width="10.875" style="106" customWidth="1"/>
    <col min="6403" max="6403" width="4.625" style="106" customWidth="1"/>
    <col min="6404" max="6408" width="11.875" style="106" customWidth="1"/>
    <col min="6409" max="6409" width="8.625" style="106" customWidth="1"/>
    <col min="6410" max="6656" width="9" style="106" customWidth="1"/>
    <col min="6657" max="6657" width="1.25" style="106" customWidth="1"/>
    <col min="6658" max="6658" width="10.875" style="106" customWidth="1"/>
    <col min="6659" max="6659" width="4.625" style="106" customWidth="1"/>
    <col min="6660" max="6664" width="11.875" style="106" customWidth="1"/>
    <col min="6665" max="6665" width="8.625" style="106" customWidth="1"/>
    <col min="6666" max="6912" width="9" style="106" customWidth="1"/>
    <col min="6913" max="6913" width="1.25" style="106" customWidth="1"/>
    <col min="6914" max="6914" width="10.875" style="106" customWidth="1"/>
    <col min="6915" max="6915" width="4.625" style="106" customWidth="1"/>
    <col min="6916" max="6920" width="11.875" style="106" customWidth="1"/>
    <col min="6921" max="6921" width="8.625" style="106" customWidth="1"/>
    <col min="6922" max="7168" width="9" style="106" customWidth="1"/>
    <col min="7169" max="7169" width="1.25" style="106" customWidth="1"/>
    <col min="7170" max="7170" width="10.875" style="106" customWidth="1"/>
    <col min="7171" max="7171" width="4.625" style="106" customWidth="1"/>
    <col min="7172" max="7176" width="11.875" style="106" customWidth="1"/>
    <col min="7177" max="7177" width="8.625" style="106" customWidth="1"/>
    <col min="7178" max="7424" width="9" style="106" customWidth="1"/>
    <col min="7425" max="7425" width="1.25" style="106" customWidth="1"/>
    <col min="7426" max="7426" width="10.875" style="106" customWidth="1"/>
    <col min="7427" max="7427" width="4.625" style="106" customWidth="1"/>
    <col min="7428" max="7432" width="11.875" style="106" customWidth="1"/>
    <col min="7433" max="7433" width="8.625" style="106" customWidth="1"/>
    <col min="7434" max="7680" width="9" style="106" customWidth="1"/>
    <col min="7681" max="7681" width="1.25" style="106" customWidth="1"/>
    <col min="7682" max="7682" width="10.875" style="106" customWidth="1"/>
    <col min="7683" max="7683" width="4.625" style="106" customWidth="1"/>
    <col min="7684" max="7688" width="11.875" style="106" customWidth="1"/>
    <col min="7689" max="7689" width="8.625" style="106" customWidth="1"/>
    <col min="7690" max="7936" width="9" style="106" customWidth="1"/>
    <col min="7937" max="7937" width="1.25" style="106" customWidth="1"/>
    <col min="7938" max="7938" width="10.875" style="106" customWidth="1"/>
    <col min="7939" max="7939" width="4.625" style="106" customWidth="1"/>
    <col min="7940" max="7944" width="11.875" style="106" customWidth="1"/>
    <col min="7945" max="7945" width="8.625" style="106" customWidth="1"/>
    <col min="7946" max="8192" width="9" style="106" customWidth="1"/>
    <col min="8193" max="8193" width="1.25" style="106" customWidth="1"/>
    <col min="8194" max="8194" width="10.875" style="106" customWidth="1"/>
    <col min="8195" max="8195" width="4.625" style="106" customWidth="1"/>
    <col min="8196" max="8200" width="11.875" style="106" customWidth="1"/>
    <col min="8201" max="8201" width="8.625" style="106" customWidth="1"/>
    <col min="8202" max="8448" width="9" style="106" customWidth="1"/>
    <col min="8449" max="8449" width="1.25" style="106" customWidth="1"/>
    <col min="8450" max="8450" width="10.875" style="106" customWidth="1"/>
    <col min="8451" max="8451" width="4.625" style="106" customWidth="1"/>
    <col min="8452" max="8456" width="11.875" style="106" customWidth="1"/>
    <col min="8457" max="8457" width="8.625" style="106" customWidth="1"/>
    <col min="8458" max="8704" width="9" style="106" customWidth="1"/>
    <col min="8705" max="8705" width="1.25" style="106" customWidth="1"/>
    <col min="8706" max="8706" width="10.875" style="106" customWidth="1"/>
    <col min="8707" max="8707" width="4.625" style="106" customWidth="1"/>
    <col min="8708" max="8712" width="11.875" style="106" customWidth="1"/>
    <col min="8713" max="8713" width="8.625" style="106" customWidth="1"/>
    <col min="8714" max="8960" width="9" style="106" customWidth="1"/>
    <col min="8961" max="8961" width="1.25" style="106" customWidth="1"/>
    <col min="8962" max="8962" width="10.875" style="106" customWidth="1"/>
    <col min="8963" max="8963" width="4.625" style="106" customWidth="1"/>
    <col min="8964" max="8968" width="11.875" style="106" customWidth="1"/>
    <col min="8969" max="8969" width="8.625" style="106" customWidth="1"/>
    <col min="8970" max="9216" width="9" style="106" customWidth="1"/>
    <col min="9217" max="9217" width="1.25" style="106" customWidth="1"/>
    <col min="9218" max="9218" width="10.875" style="106" customWidth="1"/>
    <col min="9219" max="9219" width="4.625" style="106" customWidth="1"/>
    <col min="9220" max="9224" width="11.875" style="106" customWidth="1"/>
    <col min="9225" max="9225" width="8.625" style="106" customWidth="1"/>
    <col min="9226" max="9472" width="9" style="106" customWidth="1"/>
    <col min="9473" max="9473" width="1.25" style="106" customWidth="1"/>
    <col min="9474" max="9474" width="10.875" style="106" customWidth="1"/>
    <col min="9475" max="9475" width="4.625" style="106" customWidth="1"/>
    <col min="9476" max="9480" width="11.875" style="106" customWidth="1"/>
    <col min="9481" max="9481" width="8.625" style="106" customWidth="1"/>
    <col min="9482" max="9728" width="9" style="106" customWidth="1"/>
    <col min="9729" max="9729" width="1.25" style="106" customWidth="1"/>
    <col min="9730" max="9730" width="10.875" style="106" customWidth="1"/>
    <col min="9731" max="9731" width="4.625" style="106" customWidth="1"/>
    <col min="9732" max="9736" width="11.875" style="106" customWidth="1"/>
    <col min="9737" max="9737" width="8.625" style="106" customWidth="1"/>
    <col min="9738" max="9984" width="9" style="106" customWidth="1"/>
    <col min="9985" max="9985" width="1.25" style="106" customWidth="1"/>
    <col min="9986" max="9986" width="10.875" style="106" customWidth="1"/>
    <col min="9987" max="9987" width="4.625" style="106" customWidth="1"/>
    <col min="9988" max="9992" width="11.875" style="106" customWidth="1"/>
    <col min="9993" max="9993" width="8.625" style="106" customWidth="1"/>
    <col min="9994" max="10240" width="9" style="106" customWidth="1"/>
    <col min="10241" max="10241" width="1.25" style="106" customWidth="1"/>
    <col min="10242" max="10242" width="10.875" style="106" customWidth="1"/>
    <col min="10243" max="10243" width="4.625" style="106" customWidth="1"/>
    <col min="10244" max="10248" width="11.875" style="106" customWidth="1"/>
    <col min="10249" max="10249" width="8.625" style="106" customWidth="1"/>
    <col min="10250" max="10496" width="9" style="106" customWidth="1"/>
    <col min="10497" max="10497" width="1.25" style="106" customWidth="1"/>
    <col min="10498" max="10498" width="10.875" style="106" customWidth="1"/>
    <col min="10499" max="10499" width="4.625" style="106" customWidth="1"/>
    <col min="10500" max="10504" width="11.875" style="106" customWidth="1"/>
    <col min="10505" max="10505" width="8.625" style="106" customWidth="1"/>
    <col min="10506" max="10752" width="9" style="106" customWidth="1"/>
    <col min="10753" max="10753" width="1.25" style="106" customWidth="1"/>
    <col min="10754" max="10754" width="10.875" style="106" customWidth="1"/>
    <col min="10755" max="10755" width="4.625" style="106" customWidth="1"/>
    <col min="10756" max="10760" width="11.875" style="106" customWidth="1"/>
    <col min="10761" max="10761" width="8.625" style="106" customWidth="1"/>
    <col min="10762" max="11008" width="9" style="106" customWidth="1"/>
    <col min="11009" max="11009" width="1.25" style="106" customWidth="1"/>
    <col min="11010" max="11010" width="10.875" style="106" customWidth="1"/>
    <col min="11011" max="11011" width="4.625" style="106" customWidth="1"/>
    <col min="11012" max="11016" width="11.875" style="106" customWidth="1"/>
    <col min="11017" max="11017" width="8.625" style="106" customWidth="1"/>
    <col min="11018" max="11264" width="9" style="106" customWidth="1"/>
    <col min="11265" max="11265" width="1.25" style="106" customWidth="1"/>
    <col min="11266" max="11266" width="10.875" style="106" customWidth="1"/>
    <col min="11267" max="11267" width="4.625" style="106" customWidth="1"/>
    <col min="11268" max="11272" width="11.875" style="106" customWidth="1"/>
    <col min="11273" max="11273" width="8.625" style="106" customWidth="1"/>
    <col min="11274" max="11520" width="9" style="106" customWidth="1"/>
    <col min="11521" max="11521" width="1.25" style="106" customWidth="1"/>
    <col min="11522" max="11522" width="10.875" style="106" customWidth="1"/>
    <col min="11523" max="11523" width="4.625" style="106" customWidth="1"/>
    <col min="11524" max="11528" width="11.875" style="106" customWidth="1"/>
    <col min="11529" max="11529" width="8.625" style="106" customWidth="1"/>
    <col min="11530" max="11776" width="9" style="106" customWidth="1"/>
    <col min="11777" max="11777" width="1.25" style="106" customWidth="1"/>
    <col min="11778" max="11778" width="10.875" style="106" customWidth="1"/>
    <col min="11779" max="11779" width="4.625" style="106" customWidth="1"/>
    <col min="11780" max="11784" width="11.875" style="106" customWidth="1"/>
    <col min="11785" max="11785" width="8.625" style="106" customWidth="1"/>
    <col min="11786" max="12032" width="9" style="106" customWidth="1"/>
    <col min="12033" max="12033" width="1.25" style="106" customWidth="1"/>
    <col min="12034" max="12034" width="10.875" style="106" customWidth="1"/>
    <col min="12035" max="12035" width="4.625" style="106" customWidth="1"/>
    <col min="12036" max="12040" width="11.875" style="106" customWidth="1"/>
    <col min="12041" max="12041" width="8.625" style="106" customWidth="1"/>
    <col min="12042" max="12288" width="9" style="106" customWidth="1"/>
    <col min="12289" max="12289" width="1.25" style="106" customWidth="1"/>
    <col min="12290" max="12290" width="10.875" style="106" customWidth="1"/>
    <col min="12291" max="12291" width="4.625" style="106" customWidth="1"/>
    <col min="12292" max="12296" width="11.875" style="106" customWidth="1"/>
    <col min="12297" max="12297" width="8.625" style="106" customWidth="1"/>
    <col min="12298" max="12544" width="9" style="106" customWidth="1"/>
    <col min="12545" max="12545" width="1.25" style="106" customWidth="1"/>
    <col min="12546" max="12546" width="10.875" style="106" customWidth="1"/>
    <col min="12547" max="12547" width="4.625" style="106" customWidth="1"/>
    <col min="12548" max="12552" width="11.875" style="106" customWidth="1"/>
    <col min="12553" max="12553" width="8.625" style="106" customWidth="1"/>
    <col min="12554" max="12800" width="9" style="106" customWidth="1"/>
    <col min="12801" max="12801" width="1.25" style="106" customWidth="1"/>
    <col min="12802" max="12802" width="10.875" style="106" customWidth="1"/>
    <col min="12803" max="12803" width="4.625" style="106" customWidth="1"/>
    <col min="12804" max="12808" width="11.875" style="106" customWidth="1"/>
    <col min="12809" max="12809" width="8.625" style="106" customWidth="1"/>
    <col min="12810" max="13056" width="9" style="106" customWidth="1"/>
    <col min="13057" max="13057" width="1.25" style="106" customWidth="1"/>
    <col min="13058" max="13058" width="10.875" style="106" customWidth="1"/>
    <col min="13059" max="13059" width="4.625" style="106" customWidth="1"/>
    <col min="13060" max="13064" width="11.875" style="106" customWidth="1"/>
    <col min="13065" max="13065" width="8.625" style="106" customWidth="1"/>
    <col min="13066" max="13312" width="9" style="106" customWidth="1"/>
    <col min="13313" max="13313" width="1.25" style="106" customWidth="1"/>
    <col min="13314" max="13314" width="10.875" style="106" customWidth="1"/>
    <col min="13315" max="13315" width="4.625" style="106" customWidth="1"/>
    <col min="13316" max="13320" width="11.875" style="106" customWidth="1"/>
    <col min="13321" max="13321" width="8.625" style="106" customWidth="1"/>
    <col min="13322" max="13568" width="9" style="106" customWidth="1"/>
    <col min="13569" max="13569" width="1.25" style="106" customWidth="1"/>
    <col min="13570" max="13570" width="10.875" style="106" customWidth="1"/>
    <col min="13571" max="13571" width="4.625" style="106" customWidth="1"/>
    <col min="13572" max="13576" width="11.875" style="106" customWidth="1"/>
    <col min="13577" max="13577" width="8.625" style="106" customWidth="1"/>
    <col min="13578" max="13824" width="9" style="106" customWidth="1"/>
    <col min="13825" max="13825" width="1.25" style="106" customWidth="1"/>
    <col min="13826" max="13826" width="10.875" style="106" customWidth="1"/>
    <col min="13827" max="13827" width="4.625" style="106" customWidth="1"/>
    <col min="13828" max="13832" width="11.875" style="106" customWidth="1"/>
    <col min="13833" max="13833" width="8.625" style="106" customWidth="1"/>
    <col min="13834" max="14080" width="9" style="106" customWidth="1"/>
    <col min="14081" max="14081" width="1.25" style="106" customWidth="1"/>
    <col min="14082" max="14082" width="10.875" style="106" customWidth="1"/>
    <col min="14083" max="14083" width="4.625" style="106" customWidth="1"/>
    <col min="14084" max="14088" width="11.875" style="106" customWidth="1"/>
    <col min="14089" max="14089" width="8.625" style="106" customWidth="1"/>
    <col min="14090" max="14336" width="9" style="106" customWidth="1"/>
    <col min="14337" max="14337" width="1.25" style="106" customWidth="1"/>
    <col min="14338" max="14338" width="10.875" style="106" customWidth="1"/>
    <col min="14339" max="14339" width="4.625" style="106" customWidth="1"/>
    <col min="14340" max="14344" width="11.875" style="106" customWidth="1"/>
    <col min="14345" max="14345" width="8.625" style="106" customWidth="1"/>
    <col min="14346" max="14592" width="9" style="106" customWidth="1"/>
    <col min="14593" max="14593" width="1.25" style="106" customWidth="1"/>
    <col min="14594" max="14594" width="10.875" style="106" customWidth="1"/>
    <col min="14595" max="14595" width="4.625" style="106" customWidth="1"/>
    <col min="14596" max="14600" width="11.875" style="106" customWidth="1"/>
    <col min="14601" max="14601" width="8.625" style="106" customWidth="1"/>
    <col min="14602" max="14848" width="9" style="106" customWidth="1"/>
    <col min="14849" max="14849" width="1.25" style="106" customWidth="1"/>
    <col min="14850" max="14850" width="10.875" style="106" customWidth="1"/>
    <col min="14851" max="14851" width="4.625" style="106" customWidth="1"/>
    <col min="14852" max="14856" width="11.875" style="106" customWidth="1"/>
    <col min="14857" max="14857" width="8.625" style="106" customWidth="1"/>
    <col min="14858" max="15104" width="9" style="106" customWidth="1"/>
    <col min="15105" max="15105" width="1.25" style="106" customWidth="1"/>
    <col min="15106" max="15106" width="10.875" style="106" customWidth="1"/>
    <col min="15107" max="15107" width="4.625" style="106" customWidth="1"/>
    <col min="15108" max="15112" width="11.875" style="106" customWidth="1"/>
    <col min="15113" max="15113" width="8.625" style="106" customWidth="1"/>
    <col min="15114" max="15360" width="9" style="106" customWidth="1"/>
    <col min="15361" max="15361" width="1.25" style="106" customWidth="1"/>
    <col min="15362" max="15362" width="10.875" style="106" customWidth="1"/>
    <col min="15363" max="15363" width="4.625" style="106" customWidth="1"/>
    <col min="15364" max="15368" width="11.875" style="106" customWidth="1"/>
    <col min="15369" max="15369" width="8.625" style="106" customWidth="1"/>
    <col min="15370" max="15616" width="9" style="106" customWidth="1"/>
    <col min="15617" max="15617" width="1.25" style="106" customWidth="1"/>
    <col min="15618" max="15618" width="10.875" style="106" customWidth="1"/>
    <col min="15619" max="15619" width="4.625" style="106" customWidth="1"/>
    <col min="15620" max="15624" width="11.875" style="106" customWidth="1"/>
    <col min="15625" max="15625" width="8.625" style="106" customWidth="1"/>
    <col min="15626" max="15872" width="9" style="106" customWidth="1"/>
    <col min="15873" max="15873" width="1.25" style="106" customWidth="1"/>
    <col min="15874" max="15874" width="10.875" style="106" customWidth="1"/>
    <col min="15875" max="15875" width="4.625" style="106" customWidth="1"/>
    <col min="15876" max="15880" width="11.875" style="106" customWidth="1"/>
    <col min="15881" max="15881" width="8.625" style="106" customWidth="1"/>
    <col min="15882" max="16128" width="9" style="106" customWidth="1"/>
    <col min="16129" max="16129" width="1.25" style="106" customWidth="1"/>
    <col min="16130" max="16130" width="10.875" style="106" customWidth="1"/>
    <col min="16131" max="16131" width="4.625" style="106" customWidth="1"/>
    <col min="16132" max="16136" width="11.875" style="106" customWidth="1"/>
    <col min="16137" max="16137" width="8.625" style="106" customWidth="1"/>
    <col min="16138" max="16384" width="9" style="106" customWidth="1"/>
  </cols>
  <sheetData>
    <row r="1" spans="1:15" s="165" customFormat="1" ht="18" customHeight="1" x14ac:dyDescent="0.25">
      <c r="A1" s="171" t="s">
        <v>71</v>
      </c>
      <c r="I1" s="66"/>
      <c r="J1" s="66"/>
    </row>
    <row r="2" spans="1:15" ht="55.5" customHeight="1" x14ac:dyDescent="0.25">
      <c r="A2" s="182"/>
      <c r="D2" s="156"/>
      <c r="E2" s="156"/>
      <c r="F2" s="203" t="s">
        <v>137</v>
      </c>
      <c r="G2" s="203"/>
      <c r="H2" s="203"/>
      <c r="I2" s="203"/>
      <c r="J2" s="203"/>
      <c r="K2" s="190"/>
      <c r="L2" s="190"/>
      <c r="M2" s="190"/>
      <c r="N2" s="190"/>
      <c r="O2" s="190"/>
    </row>
    <row r="3" spans="1:15" ht="40.5" x14ac:dyDescent="0.25">
      <c r="A3" s="86" t="s">
        <v>12</v>
      </c>
      <c r="B3" s="188" t="s">
        <v>13</v>
      </c>
      <c r="C3" s="98">
        <v>28</v>
      </c>
      <c r="D3" s="98">
        <v>29</v>
      </c>
      <c r="E3" s="98">
        <v>30</v>
      </c>
      <c r="F3" s="98" t="s">
        <v>95</v>
      </c>
      <c r="G3" s="98">
        <v>2</v>
      </c>
      <c r="H3" s="189">
        <v>3</v>
      </c>
      <c r="I3" s="201" t="s">
        <v>127</v>
      </c>
      <c r="J3" s="202"/>
      <c r="K3" s="48"/>
      <c r="L3" s="48"/>
      <c r="M3" s="48"/>
      <c r="N3" s="48"/>
      <c r="O3" s="48"/>
    </row>
    <row r="4" spans="1:15" ht="18.75" customHeight="1" x14ac:dyDescent="0.25">
      <c r="A4" s="183" t="s">
        <v>21</v>
      </c>
      <c r="B4" s="214">
        <v>11408496.710000001</v>
      </c>
      <c r="C4" s="214">
        <v>12037604.57</v>
      </c>
      <c r="D4" s="214">
        <f>1120875791/100</f>
        <v>11208757.91</v>
      </c>
      <c r="E4" s="215">
        <f>1227948841/100</f>
        <v>12279488.41</v>
      </c>
      <c r="F4" s="215">
        <f>1303604228/100</f>
        <v>13036042.279999999</v>
      </c>
      <c r="G4" s="215">
        <f>1258123592/100</f>
        <v>12581235.92</v>
      </c>
      <c r="H4" s="216">
        <f>1217731045/100</f>
        <v>12177310.449999999</v>
      </c>
      <c r="I4" s="217" t="str">
        <f t="shared" ref="I4:I37" si="0">IF(H4-G4&lt;0,"△","")</f>
        <v>△</v>
      </c>
      <c r="J4" s="218">
        <f t="shared" ref="J4:J37" si="1">IF(H4-G4&lt;0,-1*(H4-G4),H4-G4)</f>
        <v>403925.47000000067</v>
      </c>
    </row>
    <row r="5" spans="1:15" ht="18.75" customHeight="1" x14ac:dyDescent="0.25">
      <c r="A5" s="184" t="s">
        <v>16</v>
      </c>
      <c r="B5" s="219">
        <v>10612305.949999999</v>
      </c>
      <c r="C5" s="219">
        <v>11075586.529999999</v>
      </c>
      <c r="D5" s="219">
        <f>1031744996/100</f>
        <v>10317449.960000001</v>
      </c>
      <c r="E5" s="219">
        <f>1128508175/100</f>
        <v>11285081.75</v>
      </c>
      <c r="F5" s="219">
        <f>1201435049/100</f>
        <v>12014350.49</v>
      </c>
      <c r="G5" s="219">
        <f>1161390755/100</f>
        <v>11613907.550000001</v>
      </c>
      <c r="H5" s="220">
        <f>1116975988/100</f>
        <v>11169759.880000001</v>
      </c>
      <c r="I5" s="221" t="str">
        <f t="shared" si="0"/>
        <v>△</v>
      </c>
      <c r="J5" s="222">
        <f t="shared" si="1"/>
        <v>444147.66999999993</v>
      </c>
    </row>
    <row r="6" spans="1:15" ht="18.75" customHeight="1" x14ac:dyDescent="0.25">
      <c r="A6" s="63" t="s">
        <v>22</v>
      </c>
      <c r="B6" s="223">
        <v>129661.71</v>
      </c>
      <c r="C6" s="223">
        <v>139028.42000000001</v>
      </c>
      <c r="D6" s="223">
        <v>140807.07999999999</v>
      </c>
      <c r="E6" s="224">
        <v>144528.64000000001</v>
      </c>
      <c r="F6" s="223">
        <v>145233.53</v>
      </c>
      <c r="G6" s="223">
        <v>141154.34</v>
      </c>
      <c r="H6" s="225">
        <v>126471.4</v>
      </c>
      <c r="I6" s="226" t="str">
        <f t="shared" si="0"/>
        <v>△</v>
      </c>
      <c r="J6" s="227">
        <f t="shared" si="1"/>
        <v>14682.940000000002</v>
      </c>
    </row>
    <row r="7" spans="1:15" ht="18.75" customHeight="1" x14ac:dyDescent="0.25">
      <c r="A7" s="63" t="s">
        <v>23</v>
      </c>
      <c r="B7" s="223">
        <v>993818.57</v>
      </c>
      <c r="C7" s="223">
        <v>1237341.48</v>
      </c>
      <c r="D7" s="223">
        <v>1007434.18</v>
      </c>
      <c r="E7" s="224">
        <v>1054713.1299999999</v>
      </c>
      <c r="F7" s="224">
        <v>1075261.45</v>
      </c>
      <c r="G7" s="224">
        <v>1042043.56</v>
      </c>
      <c r="H7" s="228">
        <v>1209414.1299999999</v>
      </c>
      <c r="I7" s="226" t="str">
        <f t="shared" si="0"/>
        <v/>
      </c>
      <c r="J7" s="227">
        <f t="shared" si="1"/>
        <v>167370.56999999983</v>
      </c>
    </row>
    <row r="8" spans="1:15" ht="18.75" customHeight="1" x14ac:dyDescent="0.25">
      <c r="A8" s="63" t="s">
        <v>4</v>
      </c>
      <c r="B8" s="223">
        <v>606624.91</v>
      </c>
      <c r="C8" s="223">
        <v>778458.06</v>
      </c>
      <c r="D8" s="223">
        <v>645445.61</v>
      </c>
      <c r="E8" s="224">
        <v>653316.68999999994</v>
      </c>
      <c r="F8" s="224">
        <v>629857.86</v>
      </c>
      <c r="G8" s="224">
        <v>625022.71999999997</v>
      </c>
      <c r="H8" s="228">
        <v>596029.28</v>
      </c>
      <c r="I8" s="226" t="str">
        <f t="shared" si="0"/>
        <v>△</v>
      </c>
      <c r="J8" s="227">
        <f t="shared" si="1"/>
        <v>28993.439999999944</v>
      </c>
    </row>
    <row r="9" spans="1:15" ht="18.75" customHeight="1" x14ac:dyDescent="0.25">
      <c r="A9" s="63" t="s">
        <v>27</v>
      </c>
      <c r="B9" s="223">
        <v>712981.53</v>
      </c>
      <c r="C9" s="223">
        <v>710650.69</v>
      </c>
      <c r="D9" s="223">
        <v>714996.73</v>
      </c>
      <c r="E9" s="224">
        <v>1040168.78</v>
      </c>
      <c r="F9" s="224">
        <v>1314127.77</v>
      </c>
      <c r="G9" s="224">
        <v>1197815.47</v>
      </c>
      <c r="H9" s="228">
        <v>1094167.52</v>
      </c>
      <c r="I9" s="226" t="str">
        <f t="shared" si="0"/>
        <v>△</v>
      </c>
      <c r="J9" s="227">
        <f t="shared" si="1"/>
        <v>103647.94999999995</v>
      </c>
    </row>
    <row r="10" spans="1:15" ht="18.75" customHeight="1" x14ac:dyDescent="0.25">
      <c r="A10" s="63" t="s">
        <v>20</v>
      </c>
      <c r="B10" s="223">
        <v>253299.22</v>
      </c>
      <c r="C10" s="223">
        <v>215867.68</v>
      </c>
      <c r="D10" s="223">
        <v>238873.62</v>
      </c>
      <c r="E10" s="224">
        <v>243749.99</v>
      </c>
      <c r="F10" s="224">
        <v>248154.04</v>
      </c>
      <c r="G10" s="224">
        <v>252621.03</v>
      </c>
      <c r="H10" s="228">
        <v>269006.34999999998</v>
      </c>
      <c r="I10" s="226" t="str">
        <f t="shared" si="0"/>
        <v/>
      </c>
      <c r="J10" s="227">
        <f t="shared" si="1"/>
        <v>16385.319999999978</v>
      </c>
    </row>
    <row r="11" spans="1:15" ht="18.75" customHeight="1" x14ac:dyDescent="0.25">
      <c r="A11" s="63" t="s">
        <v>28</v>
      </c>
      <c r="B11" s="223">
        <v>219933.94</v>
      </c>
      <c r="C11" s="223">
        <v>221710.77</v>
      </c>
      <c r="D11" s="223">
        <v>205507.58</v>
      </c>
      <c r="E11" s="224">
        <v>220958.01</v>
      </c>
      <c r="F11" s="224">
        <v>244570.41</v>
      </c>
      <c r="G11" s="224">
        <v>233776.73</v>
      </c>
      <c r="H11" s="228">
        <v>216389.76000000001</v>
      </c>
      <c r="I11" s="226" t="str">
        <f t="shared" si="0"/>
        <v>△</v>
      </c>
      <c r="J11" s="227">
        <f t="shared" si="1"/>
        <v>17386.97</v>
      </c>
    </row>
    <row r="12" spans="1:15" ht="18.75" customHeight="1" x14ac:dyDescent="0.25">
      <c r="A12" s="63" t="s">
        <v>26</v>
      </c>
      <c r="B12" s="223">
        <v>254903.29</v>
      </c>
      <c r="C12" s="223">
        <v>240360.27</v>
      </c>
      <c r="D12" s="223">
        <v>265080.78999999998</v>
      </c>
      <c r="E12" s="224">
        <v>268909.31</v>
      </c>
      <c r="F12" s="224">
        <v>283639.24</v>
      </c>
      <c r="G12" s="224">
        <v>312973.8</v>
      </c>
      <c r="H12" s="228">
        <v>276299.17</v>
      </c>
      <c r="I12" s="226" t="str">
        <f t="shared" si="0"/>
        <v>△</v>
      </c>
      <c r="J12" s="227">
        <f t="shared" si="1"/>
        <v>36674.630000000005</v>
      </c>
    </row>
    <row r="13" spans="1:15" ht="18.75" customHeight="1" x14ac:dyDescent="0.25">
      <c r="A13" s="63" t="s">
        <v>30</v>
      </c>
      <c r="B13" s="223">
        <v>172766.85</v>
      </c>
      <c r="C13" s="223">
        <v>157303.42000000001</v>
      </c>
      <c r="D13" s="223">
        <v>192383.95</v>
      </c>
      <c r="E13" s="224">
        <v>209719.76</v>
      </c>
      <c r="F13" s="224">
        <v>217490.35</v>
      </c>
      <c r="G13" s="224">
        <v>192367.35</v>
      </c>
      <c r="H13" s="228">
        <v>174405.73</v>
      </c>
      <c r="I13" s="226" t="str">
        <f t="shared" si="0"/>
        <v>△</v>
      </c>
      <c r="J13" s="227">
        <f t="shared" si="1"/>
        <v>17961.619999999995</v>
      </c>
    </row>
    <row r="14" spans="1:15" ht="18.75" customHeight="1" x14ac:dyDescent="0.25">
      <c r="A14" s="63" t="s">
        <v>32</v>
      </c>
      <c r="B14" s="223">
        <v>423556.41</v>
      </c>
      <c r="C14" s="223">
        <v>398459.9</v>
      </c>
      <c r="D14" s="223">
        <v>435179.51</v>
      </c>
      <c r="E14" s="224">
        <v>477406.61</v>
      </c>
      <c r="F14" s="224">
        <v>482196.58</v>
      </c>
      <c r="G14" s="224">
        <v>460013.89</v>
      </c>
      <c r="H14" s="228">
        <v>438144.68</v>
      </c>
      <c r="I14" s="226" t="str">
        <f t="shared" si="0"/>
        <v>△</v>
      </c>
      <c r="J14" s="227">
        <f t="shared" si="1"/>
        <v>21869.210000000021</v>
      </c>
    </row>
    <row r="15" spans="1:15" ht="18.75" customHeight="1" x14ac:dyDescent="0.25">
      <c r="A15" s="185" t="s">
        <v>35</v>
      </c>
      <c r="B15" s="229">
        <v>40396.239999999998</v>
      </c>
      <c r="C15" s="229">
        <v>42882.05</v>
      </c>
      <c r="D15" s="229">
        <v>40776.57</v>
      </c>
      <c r="E15" s="230">
        <v>41714.410000000003</v>
      </c>
      <c r="F15" s="230">
        <v>41661.65</v>
      </c>
      <c r="G15" s="230">
        <v>39342.720000000001</v>
      </c>
      <c r="H15" s="231">
        <v>38381.72</v>
      </c>
      <c r="I15" s="232" t="str">
        <f t="shared" si="0"/>
        <v>△</v>
      </c>
      <c r="J15" s="233">
        <f t="shared" si="1"/>
        <v>961</v>
      </c>
    </row>
    <row r="16" spans="1:15" ht="18.75" customHeight="1" x14ac:dyDescent="0.25">
      <c r="A16" s="63" t="s">
        <v>36</v>
      </c>
      <c r="B16" s="223">
        <v>115059.8</v>
      </c>
      <c r="C16" s="223">
        <v>125324.1</v>
      </c>
      <c r="D16" s="223">
        <v>119395.53</v>
      </c>
      <c r="E16" s="224">
        <v>124283.81</v>
      </c>
      <c r="F16" s="224">
        <v>128255.19</v>
      </c>
      <c r="G16" s="224">
        <v>122409.21</v>
      </c>
      <c r="H16" s="228">
        <v>109147.06</v>
      </c>
      <c r="I16" s="226" t="str">
        <f t="shared" si="0"/>
        <v>△</v>
      </c>
      <c r="J16" s="227">
        <f t="shared" si="1"/>
        <v>13262.150000000009</v>
      </c>
    </row>
    <row r="17" spans="1:10" ht="18.75" customHeight="1" x14ac:dyDescent="0.25">
      <c r="A17" s="63" t="s">
        <v>37</v>
      </c>
      <c r="B17" s="223">
        <v>253369.24</v>
      </c>
      <c r="C17" s="223">
        <v>225317.7</v>
      </c>
      <c r="D17" s="223">
        <v>243494.67</v>
      </c>
      <c r="E17" s="224">
        <v>256462.62</v>
      </c>
      <c r="F17" s="224">
        <v>273198.95</v>
      </c>
      <c r="G17" s="224">
        <v>266128.34999999998</v>
      </c>
      <c r="H17" s="228">
        <v>260272.03</v>
      </c>
      <c r="I17" s="226" t="str">
        <f t="shared" si="0"/>
        <v>△</v>
      </c>
      <c r="J17" s="227">
        <f t="shared" si="1"/>
        <v>5856.3199999999779</v>
      </c>
    </row>
    <row r="18" spans="1:10" ht="18.75" customHeight="1" x14ac:dyDescent="0.25">
      <c r="A18" s="63" t="s">
        <v>31</v>
      </c>
      <c r="B18" s="223">
        <v>149820.29</v>
      </c>
      <c r="C18" s="223">
        <v>146815.85999999999</v>
      </c>
      <c r="D18" s="223">
        <v>160074.41</v>
      </c>
      <c r="E18" s="224">
        <v>163402.91</v>
      </c>
      <c r="F18" s="224">
        <v>169765.31</v>
      </c>
      <c r="G18" s="224">
        <v>171522.91</v>
      </c>
      <c r="H18" s="228">
        <v>160128.57999999999</v>
      </c>
      <c r="I18" s="226" t="str">
        <f t="shared" si="0"/>
        <v>△</v>
      </c>
      <c r="J18" s="227">
        <f t="shared" si="1"/>
        <v>11394.330000000016</v>
      </c>
    </row>
    <row r="19" spans="1:10" ht="18.75" customHeight="1" x14ac:dyDescent="0.25">
      <c r="A19" s="63" t="s">
        <v>38</v>
      </c>
      <c r="B19" s="223">
        <v>271239.08</v>
      </c>
      <c r="C19" s="223">
        <v>292831.71000000002</v>
      </c>
      <c r="D19" s="223">
        <v>331613.63</v>
      </c>
      <c r="E19" s="224">
        <v>314353.62</v>
      </c>
      <c r="F19" s="224">
        <v>283340.90999999997</v>
      </c>
      <c r="G19" s="224">
        <v>296212.53000000003</v>
      </c>
      <c r="H19" s="228">
        <v>298551.14</v>
      </c>
      <c r="I19" s="226" t="str">
        <f t="shared" si="0"/>
        <v/>
      </c>
      <c r="J19" s="227">
        <f t="shared" si="1"/>
        <v>2338.609999999986</v>
      </c>
    </row>
    <row r="20" spans="1:10" ht="18.75" customHeight="1" x14ac:dyDescent="0.25">
      <c r="A20" s="63" t="s">
        <v>40</v>
      </c>
      <c r="B20" s="223">
        <v>121877.49</v>
      </c>
      <c r="C20" s="223">
        <v>241780.7</v>
      </c>
      <c r="D20" s="223">
        <v>132282.34</v>
      </c>
      <c r="E20" s="224">
        <v>130683.24</v>
      </c>
      <c r="F20" s="224">
        <v>153288.53</v>
      </c>
      <c r="G20" s="224">
        <v>143075.79999999999</v>
      </c>
      <c r="H20" s="228">
        <v>155786.20000000001</v>
      </c>
      <c r="I20" s="226" t="str">
        <f t="shared" si="0"/>
        <v/>
      </c>
      <c r="J20" s="227">
        <f t="shared" si="1"/>
        <v>12710.400000000023</v>
      </c>
    </row>
    <row r="21" spans="1:10" ht="18.75" customHeight="1" x14ac:dyDescent="0.25">
      <c r="A21" s="63" t="s">
        <v>41</v>
      </c>
      <c r="B21" s="223">
        <v>274706.93</v>
      </c>
      <c r="C21" s="223">
        <v>337260.19</v>
      </c>
      <c r="D21" s="223">
        <v>310033.73</v>
      </c>
      <c r="E21" s="224">
        <v>341067.23</v>
      </c>
      <c r="F21" s="224">
        <v>356583.25</v>
      </c>
      <c r="G21" s="224">
        <v>346206.08</v>
      </c>
      <c r="H21" s="228">
        <v>376015.9</v>
      </c>
      <c r="I21" s="226" t="str">
        <f t="shared" si="0"/>
        <v/>
      </c>
      <c r="J21" s="234">
        <f t="shared" si="1"/>
        <v>29809.820000000007</v>
      </c>
    </row>
    <row r="22" spans="1:10" ht="18.75" customHeight="1" x14ac:dyDescent="0.25">
      <c r="A22" s="96" t="s">
        <v>42</v>
      </c>
      <c r="B22" s="223">
        <v>880127.13</v>
      </c>
      <c r="C22" s="223">
        <v>873462.9</v>
      </c>
      <c r="D22" s="223">
        <v>864092.66</v>
      </c>
      <c r="E22" s="224">
        <v>1001998.55</v>
      </c>
      <c r="F22" s="224">
        <v>1108098.04</v>
      </c>
      <c r="G22" s="224">
        <v>1049203.3999999999</v>
      </c>
      <c r="H22" s="228">
        <v>902827.01</v>
      </c>
      <c r="I22" s="226" t="str">
        <f t="shared" si="0"/>
        <v>△</v>
      </c>
      <c r="J22" s="234">
        <f t="shared" si="1"/>
        <v>146376.3899999999</v>
      </c>
    </row>
    <row r="23" spans="1:10" ht="18.75" customHeight="1" x14ac:dyDescent="0.25">
      <c r="A23" s="63" t="s">
        <v>43</v>
      </c>
      <c r="B23" s="223">
        <v>823348.87</v>
      </c>
      <c r="C23" s="223">
        <v>727791.15</v>
      </c>
      <c r="D23" s="223">
        <v>559111.81000000006</v>
      </c>
      <c r="E23" s="224">
        <v>604427.16</v>
      </c>
      <c r="F23" s="224">
        <v>717446.2</v>
      </c>
      <c r="G23" s="224">
        <v>681277.87</v>
      </c>
      <c r="H23" s="228">
        <v>517572</v>
      </c>
      <c r="I23" s="226" t="str">
        <f t="shared" si="0"/>
        <v>△</v>
      </c>
      <c r="J23" s="234">
        <f t="shared" si="1"/>
        <v>163705.87</v>
      </c>
    </row>
    <row r="24" spans="1:10" ht="18.75" customHeight="1" x14ac:dyDescent="0.25">
      <c r="A24" s="63" t="s">
        <v>14</v>
      </c>
      <c r="B24" s="223">
        <v>56596.84</v>
      </c>
      <c r="C24" s="223">
        <v>42798.84</v>
      </c>
      <c r="D24" s="223">
        <v>54926.07</v>
      </c>
      <c r="E24" s="224">
        <v>57825.760000000002</v>
      </c>
      <c r="F24" s="224">
        <v>59129.29</v>
      </c>
      <c r="G24" s="224">
        <v>59178.87</v>
      </c>
      <c r="H24" s="228">
        <v>58921.79</v>
      </c>
      <c r="I24" s="226" t="str">
        <f t="shared" si="0"/>
        <v>△</v>
      </c>
      <c r="J24" s="234">
        <f t="shared" si="1"/>
        <v>257.08000000000175</v>
      </c>
    </row>
    <row r="25" spans="1:10" s="48" customFormat="1" ht="18.75" customHeight="1" x14ac:dyDescent="0.25">
      <c r="A25" s="63" t="s">
        <v>44</v>
      </c>
      <c r="B25" s="122">
        <v>262948.46999999997</v>
      </c>
      <c r="C25" s="122">
        <v>296605.26</v>
      </c>
      <c r="D25" s="122">
        <v>289407.27</v>
      </c>
      <c r="E25" s="224">
        <v>289301.49</v>
      </c>
      <c r="F25" s="224">
        <v>294526.76</v>
      </c>
      <c r="G25" s="224">
        <v>273656.17</v>
      </c>
      <c r="H25" s="228">
        <v>243730.98</v>
      </c>
      <c r="I25" s="226" t="str">
        <f t="shared" si="0"/>
        <v>△</v>
      </c>
      <c r="J25" s="234">
        <f t="shared" si="1"/>
        <v>29925.189999999973</v>
      </c>
    </row>
    <row r="26" spans="1:10" ht="18.75" customHeight="1" x14ac:dyDescent="0.25">
      <c r="A26" s="63" t="s">
        <v>45</v>
      </c>
      <c r="B26" s="223">
        <v>101416.61</v>
      </c>
      <c r="C26" s="223">
        <v>92180.6</v>
      </c>
      <c r="D26" s="223">
        <v>108555.57</v>
      </c>
      <c r="E26" s="224">
        <v>109933.16</v>
      </c>
      <c r="F26" s="224">
        <v>111647.92</v>
      </c>
      <c r="G26" s="224">
        <v>123061.85</v>
      </c>
      <c r="H26" s="228">
        <v>147337.56</v>
      </c>
      <c r="I26" s="226" t="str">
        <f t="shared" si="0"/>
        <v/>
      </c>
      <c r="J26" s="234">
        <f t="shared" si="1"/>
        <v>24275.709999999992</v>
      </c>
    </row>
    <row r="27" spans="1:10" s="48" customFormat="1" ht="18.75" customHeight="1" x14ac:dyDescent="0.25">
      <c r="A27" s="63" t="s">
        <v>6</v>
      </c>
      <c r="B27" s="122">
        <v>50796.9</v>
      </c>
      <c r="C27" s="122">
        <v>49032.32</v>
      </c>
      <c r="D27" s="122">
        <v>52738.01</v>
      </c>
      <c r="E27" s="224">
        <v>50390.13</v>
      </c>
      <c r="F27" s="224">
        <v>54546.77</v>
      </c>
      <c r="G27" s="224">
        <v>55543.77</v>
      </c>
      <c r="H27" s="228">
        <v>62642.22</v>
      </c>
      <c r="I27" s="226" t="str">
        <f t="shared" si="0"/>
        <v/>
      </c>
      <c r="J27" s="234">
        <f t="shared" si="1"/>
        <v>7098.4500000000044</v>
      </c>
    </row>
    <row r="28" spans="1:10" s="48" customFormat="1" ht="18.75" customHeight="1" x14ac:dyDescent="0.25">
      <c r="A28" s="63" t="s">
        <v>25</v>
      </c>
      <c r="B28" s="122">
        <v>628941.22</v>
      </c>
      <c r="C28" s="122">
        <v>548841.52</v>
      </c>
      <c r="D28" s="122">
        <v>482388.34</v>
      </c>
      <c r="E28" s="224">
        <v>536270.86</v>
      </c>
      <c r="F28" s="224">
        <v>518649.05</v>
      </c>
      <c r="G28" s="224">
        <v>459839.33</v>
      </c>
      <c r="H28" s="228">
        <v>484328.85</v>
      </c>
      <c r="I28" s="226" t="str">
        <f t="shared" si="0"/>
        <v/>
      </c>
      <c r="J28" s="234">
        <f t="shared" si="1"/>
        <v>24489.51999999996</v>
      </c>
    </row>
    <row r="29" spans="1:10" s="48" customFormat="1" ht="18.75" customHeight="1" x14ac:dyDescent="0.25">
      <c r="A29" s="63" t="s">
        <v>15</v>
      </c>
      <c r="B29" s="122">
        <v>296522.27</v>
      </c>
      <c r="C29" s="122">
        <v>315221.55</v>
      </c>
      <c r="D29" s="122">
        <v>319914.84000000003</v>
      </c>
      <c r="E29" s="224">
        <v>349547.3</v>
      </c>
      <c r="F29" s="224">
        <v>367676.41</v>
      </c>
      <c r="G29" s="224">
        <v>373791.87</v>
      </c>
      <c r="H29" s="228">
        <v>373365.55</v>
      </c>
      <c r="I29" s="226" t="str">
        <f t="shared" si="0"/>
        <v>△</v>
      </c>
      <c r="J29" s="234">
        <f t="shared" si="1"/>
        <v>426.32000000000698</v>
      </c>
    </row>
    <row r="30" spans="1:10" s="48" customFormat="1" ht="18.75" customHeight="1" x14ac:dyDescent="0.25">
      <c r="A30" s="63" t="s">
        <v>46</v>
      </c>
      <c r="B30" s="122">
        <v>157539.98000000001</v>
      </c>
      <c r="C30" s="122">
        <v>142359.85999999999</v>
      </c>
      <c r="D30" s="122">
        <v>160731.66</v>
      </c>
      <c r="E30" s="224">
        <v>160917.87</v>
      </c>
      <c r="F30" s="224">
        <v>167165.84</v>
      </c>
      <c r="G30" s="224">
        <v>162032.03</v>
      </c>
      <c r="H30" s="228">
        <v>168589.36</v>
      </c>
      <c r="I30" s="226" t="str">
        <f t="shared" si="0"/>
        <v/>
      </c>
      <c r="J30" s="234">
        <f t="shared" si="1"/>
        <v>6557.3299999999872</v>
      </c>
    </row>
    <row r="31" spans="1:10" s="48" customFormat="1" ht="18.75" customHeight="1" x14ac:dyDescent="0.25">
      <c r="A31" s="96" t="s">
        <v>47</v>
      </c>
      <c r="B31" s="122">
        <v>198996.38</v>
      </c>
      <c r="C31" s="122">
        <v>164131.04999999999</v>
      </c>
      <c r="D31" s="122">
        <v>210493.76</v>
      </c>
      <c r="E31" s="224">
        <v>240334.54</v>
      </c>
      <c r="F31" s="224">
        <v>259339.57</v>
      </c>
      <c r="G31" s="224">
        <v>225113.43</v>
      </c>
      <c r="H31" s="228">
        <v>193025.37</v>
      </c>
      <c r="I31" s="226" t="str">
        <f t="shared" si="0"/>
        <v>△</v>
      </c>
      <c r="J31" s="234">
        <f t="shared" si="1"/>
        <v>32088.059999999998</v>
      </c>
    </row>
    <row r="32" spans="1:10" s="48" customFormat="1" ht="18.75" customHeight="1" x14ac:dyDescent="0.25">
      <c r="A32" s="63" t="s">
        <v>2</v>
      </c>
      <c r="B32" s="122">
        <v>112137.42</v>
      </c>
      <c r="C32" s="122">
        <v>115218.16</v>
      </c>
      <c r="D32" s="122">
        <v>99247.95</v>
      </c>
      <c r="E32" s="224">
        <v>99707.15</v>
      </c>
      <c r="F32" s="224">
        <v>100464.96000000001</v>
      </c>
      <c r="G32" s="224">
        <v>96940.81</v>
      </c>
      <c r="H32" s="228">
        <v>99460.95</v>
      </c>
      <c r="I32" s="226" t="str">
        <f t="shared" si="0"/>
        <v/>
      </c>
      <c r="J32" s="234">
        <f t="shared" si="1"/>
        <v>2520.1399999999994</v>
      </c>
    </row>
    <row r="33" spans="1:15" s="48" customFormat="1" ht="18.75" customHeight="1" x14ac:dyDescent="0.25">
      <c r="A33" s="63" t="s">
        <v>18</v>
      </c>
      <c r="B33" s="122">
        <v>1496462.03</v>
      </c>
      <c r="C33" s="122">
        <v>1595711.61</v>
      </c>
      <c r="D33" s="122">
        <v>1348859.36</v>
      </c>
      <c r="E33" s="224">
        <v>1490588.91</v>
      </c>
      <c r="F33" s="224">
        <v>1550640.49</v>
      </c>
      <c r="G33" s="224">
        <v>1532239.57</v>
      </c>
      <c r="H33" s="228">
        <v>1476373.88</v>
      </c>
      <c r="I33" s="226" t="str">
        <f t="shared" si="0"/>
        <v>△</v>
      </c>
      <c r="J33" s="234">
        <f t="shared" si="1"/>
        <v>55865.690000000177</v>
      </c>
    </row>
    <row r="34" spans="1:15" s="48" customFormat="1" ht="18.75" customHeight="1" x14ac:dyDescent="0.25">
      <c r="A34" s="63" t="s">
        <v>33</v>
      </c>
      <c r="B34" s="122">
        <v>51095.07</v>
      </c>
      <c r="C34" s="122">
        <v>46397.43</v>
      </c>
      <c r="D34" s="122">
        <v>47692.24</v>
      </c>
      <c r="E34" s="224">
        <v>53184.800000000003</v>
      </c>
      <c r="F34" s="224">
        <v>59454.44</v>
      </c>
      <c r="G34" s="224">
        <v>61975.26</v>
      </c>
      <c r="H34" s="228">
        <v>49721.2</v>
      </c>
      <c r="I34" s="226" t="str">
        <f t="shared" si="0"/>
        <v>△</v>
      </c>
      <c r="J34" s="234">
        <f t="shared" si="1"/>
        <v>12254.060000000005</v>
      </c>
    </row>
    <row r="35" spans="1:15" s="48" customFormat="1" ht="18.75" customHeight="1" x14ac:dyDescent="0.25">
      <c r="A35" s="63" t="s">
        <v>48</v>
      </c>
      <c r="B35" s="122">
        <v>54869.22</v>
      </c>
      <c r="C35" s="122">
        <v>60504.29</v>
      </c>
      <c r="D35" s="122">
        <v>59784.75</v>
      </c>
      <c r="E35" s="224">
        <v>53524.25</v>
      </c>
      <c r="F35" s="224">
        <v>56728.82</v>
      </c>
      <c r="G35" s="224">
        <v>56855.18</v>
      </c>
      <c r="H35" s="228">
        <v>50827.03</v>
      </c>
      <c r="I35" s="226" t="str">
        <f t="shared" si="0"/>
        <v>△</v>
      </c>
      <c r="J35" s="234">
        <f t="shared" si="1"/>
        <v>6028.1500000000015</v>
      </c>
    </row>
    <row r="36" spans="1:15" s="54" customFormat="1" ht="18.75" customHeight="1" x14ac:dyDescent="0.25">
      <c r="A36" s="186" t="s">
        <v>50</v>
      </c>
      <c r="B36" s="122">
        <v>261256.73</v>
      </c>
      <c r="C36" s="122">
        <v>293654.01</v>
      </c>
      <c r="D36" s="122">
        <v>272521.58</v>
      </c>
      <c r="E36" s="224">
        <v>295772.89</v>
      </c>
      <c r="F36" s="224">
        <v>324164.63</v>
      </c>
      <c r="G36" s="224">
        <v>343973.72</v>
      </c>
      <c r="H36" s="228">
        <v>314459.73</v>
      </c>
      <c r="I36" s="226" t="str">
        <f t="shared" si="0"/>
        <v>△</v>
      </c>
      <c r="J36" s="234">
        <f t="shared" si="1"/>
        <v>29513.989999999991</v>
      </c>
      <c r="K36" s="48"/>
      <c r="L36" s="48"/>
      <c r="M36" s="48"/>
      <c r="N36" s="48"/>
      <c r="O36" s="48"/>
    </row>
    <row r="37" spans="1:15" s="54" customFormat="1" ht="18.75" customHeight="1" x14ac:dyDescent="0.25">
      <c r="A37" s="187" t="s">
        <v>52</v>
      </c>
      <c r="B37" s="235">
        <v>185235.31</v>
      </c>
      <c r="C37" s="235">
        <v>200282.98</v>
      </c>
      <c r="D37" s="235">
        <v>203604.16</v>
      </c>
      <c r="E37" s="236">
        <v>205918.17</v>
      </c>
      <c r="F37" s="236">
        <v>218046.28</v>
      </c>
      <c r="G37" s="236">
        <v>216537.93</v>
      </c>
      <c r="H37" s="237">
        <v>227965.75</v>
      </c>
      <c r="I37" s="238" t="str">
        <f t="shared" si="0"/>
        <v/>
      </c>
      <c r="J37" s="239">
        <f t="shared" si="1"/>
        <v>11427.820000000007</v>
      </c>
      <c r="K37" s="48"/>
      <c r="L37" s="48"/>
      <c r="M37" s="48"/>
      <c r="N37" s="48"/>
      <c r="O37" s="48"/>
    </row>
    <row r="38" spans="1:15" ht="18" customHeight="1" x14ac:dyDescent="0.25">
      <c r="I38" s="67"/>
      <c r="J38" s="52" t="s">
        <v>19</v>
      </c>
      <c r="K38" s="48"/>
      <c r="L38" s="48"/>
      <c r="M38" s="48"/>
      <c r="N38" s="48"/>
      <c r="O38" s="48"/>
    </row>
    <row r="39" spans="1:15" ht="18" customHeight="1" x14ac:dyDescent="0.25">
      <c r="I39" s="26"/>
      <c r="J39" s="26"/>
      <c r="K39" s="48"/>
      <c r="L39" s="48"/>
      <c r="M39" s="48"/>
      <c r="N39" s="48"/>
      <c r="O39" s="48"/>
    </row>
    <row r="40" spans="1:15" ht="18" customHeight="1" x14ac:dyDescent="0.25">
      <c r="K40" s="48"/>
      <c r="L40" s="48"/>
      <c r="M40" s="48"/>
      <c r="N40" s="48"/>
      <c r="O40" s="48"/>
    </row>
  </sheetData>
  <mergeCells count="2">
    <mergeCell ref="I3:J3"/>
    <mergeCell ref="F2:J2"/>
  </mergeCells>
  <phoneticPr fontId="2"/>
  <conditionalFormatting sqref="G6:H37">
    <cfRule type="expression" dxfId="5" priority="6" stopIfTrue="1">
      <formula>$B6="00"</formula>
    </cfRule>
  </conditionalFormatting>
  <conditionalFormatting sqref="G4:H4">
    <cfRule type="expression" dxfId="4" priority="5" stopIfTrue="1">
      <formula>$B4="00"</formula>
    </cfRule>
  </conditionalFormatting>
  <conditionalFormatting sqref="E6:E37">
    <cfRule type="expression" dxfId="3" priority="4" stopIfTrue="1">
      <formula>$B6="00"</formula>
    </cfRule>
  </conditionalFormatting>
  <conditionalFormatting sqref="E4">
    <cfRule type="expression" dxfId="2" priority="3" stopIfTrue="1">
      <formula>$B4="00"</formula>
    </cfRule>
  </conditionalFormatting>
  <conditionalFormatting sqref="F6:F37">
    <cfRule type="expression" dxfId="1" priority="2" stopIfTrue="1">
      <formula>$B6="00"</formula>
    </cfRule>
  </conditionalFormatting>
  <conditionalFormatting sqref="F4">
    <cfRule type="expression" dxfId="0" priority="1" stopIfTrue="1">
      <formula>$B4="00"</formula>
    </cfRule>
  </conditionalFormatting>
  <pageMargins left="0.70866141732283472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"/>
  <sheetViews>
    <sheetView showGridLines="0" tabSelected="1" workbookViewId="0">
      <selection activeCell="G12" sqref="G12"/>
    </sheetView>
  </sheetViews>
  <sheetFormatPr defaultColWidth="8.875" defaultRowHeight="15" x14ac:dyDescent="0.15"/>
  <cols>
    <col min="1" max="3" width="4.75" style="15" customWidth="1"/>
    <col min="4" max="4" width="7.25" style="16" bestFit="1" customWidth="1"/>
    <col min="5" max="8" width="18.375" style="15" customWidth="1"/>
    <col min="9" max="16384" width="8.875" style="15"/>
  </cols>
  <sheetData>
    <row r="1" spans="1:9" s="17" customFormat="1" ht="15.75" x14ac:dyDescent="0.25">
      <c r="A1" s="20" t="s">
        <v>3</v>
      </c>
      <c r="B1" s="29"/>
      <c r="C1" s="29"/>
      <c r="D1" s="35"/>
      <c r="E1" s="29"/>
      <c r="F1" s="49"/>
      <c r="G1" s="49"/>
      <c r="H1" s="49"/>
      <c r="I1" s="53"/>
    </row>
    <row r="2" spans="1:9" s="18" customFormat="1" ht="31.5" customHeight="1" x14ac:dyDescent="0.25">
      <c r="A2" s="21"/>
      <c r="B2" s="30"/>
      <c r="C2" s="30"/>
      <c r="D2" s="36"/>
      <c r="E2" s="30"/>
      <c r="F2" s="30"/>
      <c r="G2" s="30"/>
      <c r="H2" s="51" t="s">
        <v>84</v>
      </c>
      <c r="I2" s="21"/>
    </row>
    <row r="3" spans="1:9" ht="15" customHeight="1" x14ac:dyDescent="0.25">
      <c r="A3" s="22"/>
      <c r="B3" s="22"/>
      <c r="C3" s="22"/>
      <c r="D3" s="37"/>
      <c r="E3" s="22"/>
      <c r="F3" s="27"/>
      <c r="G3" s="27"/>
      <c r="H3" s="51" t="s">
        <v>131</v>
      </c>
      <c r="I3" s="54"/>
    </row>
    <row r="4" spans="1:9" ht="21" customHeight="1" x14ac:dyDescent="0.25">
      <c r="A4" s="196" t="s">
        <v>102</v>
      </c>
      <c r="B4" s="196"/>
      <c r="C4" s="196"/>
      <c r="D4" s="197"/>
      <c r="E4" s="196" t="s">
        <v>128</v>
      </c>
      <c r="F4" s="194" t="s">
        <v>86</v>
      </c>
      <c r="G4" s="194" t="s">
        <v>9</v>
      </c>
      <c r="H4" s="194" t="s">
        <v>7</v>
      </c>
      <c r="I4" s="54"/>
    </row>
    <row r="5" spans="1:9" ht="21" customHeight="1" x14ac:dyDescent="0.25">
      <c r="A5" s="198" t="s">
        <v>103</v>
      </c>
      <c r="B5" s="198"/>
      <c r="C5" s="198"/>
      <c r="D5" s="199"/>
      <c r="E5" s="200"/>
      <c r="F5" s="195"/>
      <c r="G5" s="195"/>
      <c r="H5" s="195"/>
      <c r="I5" s="54"/>
    </row>
    <row r="6" spans="1:9" ht="24" customHeight="1" x14ac:dyDescent="0.25">
      <c r="A6" s="23"/>
      <c r="B6" s="23"/>
      <c r="C6" s="33"/>
      <c r="D6" s="38" t="s">
        <v>62</v>
      </c>
      <c r="E6" s="44">
        <v>374</v>
      </c>
      <c r="F6" s="44">
        <v>2152</v>
      </c>
      <c r="G6" s="44">
        <v>4203900</v>
      </c>
      <c r="H6" s="44">
        <v>39995</v>
      </c>
      <c r="I6" s="27"/>
    </row>
    <row r="7" spans="1:9" ht="24" customHeight="1" x14ac:dyDescent="0.15">
      <c r="A7" s="24" t="s">
        <v>5</v>
      </c>
      <c r="B7" s="24">
        <v>26</v>
      </c>
      <c r="C7" s="24" t="s">
        <v>8</v>
      </c>
      <c r="D7" s="39" t="s">
        <v>85</v>
      </c>
      <c r="E7" s="45">
        <v>59</v>
      </c>
      <c r="F7" s="45">
        <v>288</v>
      </c>
      <c r="G7" s="45">
        <v>1148900</v>
      </c>
      <c r="H7" s="45" t="s">
        <v>88</v>
      </c>
    </row>
    <row r="8" spans="1:9" ht="24" customHeight="1" x14ac:dyDescent="0.15">
      <c r="A8" s="25"/>
      <c r="B8" s="31"/>
      <c r="C8" s="34"/>
      <c r="D8" s="40" t="s">
        <v>87</v>
      </c>
      <c r="E8" s="46">
        <v>315</v>
      </c>
      <c r="F8" s="46">
        <v>1864</v>
      </c>
      <c r="G8" s="46">
        <v>3055000</v>
      </c>
      <c r="H8" s="46">
        <v>39995</v>
      </c>
    </row>
    <row r="9" spans="1:9" ht="24" customHeight="1" x14ac:dyDescent="0.25">
      <c r="A9" s="26"/>
      <c r="B9" s="26"/>
      <c r="C9" s="26"/>
      <c r="D9" s="41" t="s">
        <v>62</v>
      </c>
      <c r="E9" s="47">
        <f>SUM(E10:E11)</f>
        <v>380</v>
      </c>
      <c r="F9" s="47">
        <f>SUM(F10:F11)</f>
        <v>2401</v>
      </c>
      <c r="G9" s="47">
        <f>SUM(G10:G11)</f>
        <v>4811906</v>
      </c>
      <c r="H9" s="47">
        <f>SUM(H10:H11)</f>
        <v>35768</v>
      </c>
      <c r="I9" s="27"/>
    </row>
    <row r="10" spans="1:9" ht="24" customHeight="1" x14ac:dyDescent="0.15">
      <c r="A10" s="24"/>
      <c r="B10" s="26">
        <v>28</v>
      </c>
      <c r="C10" s="24"/>
      <c r="D10" s="39" t="s">
        <v>85</v>
      </c>
      <c r="E10" s="45">
        <v>62</v>
      </c>
      <c r="F10" s="45">
        <v>353</v>
      </c>
      <c r="G10" s="45">
        <v>1263746</v>
      </c>
      <c r="H10" s="45" t="s">
        <v>88</v>
      </c>
    </row>
    <row r="11" spans="1:9" ht="24" customHeight="1" x14ac:dyDescent="0.15">
      <c r="A11" s="25"/>
      <c r="B11" s="31"/>
      <c r="C11" s="34"/>
      <c r="D11" s="40" t="s">
        <v>87</v>
      </c>
      <c r="E11" s="46">
        <v>318</v>
      </c>
      <c r="F11" s="46">
        <v>2048</v>
      </c>
      <c r="G11" s="46">
        <v>3548160</v>
      </c>
      <c r="H11" s="46">
        <v>35768</v>
      </c>
    </row>
    <row r="12" spans="1:9" ht="24" customHeight="1" x14ac:dyDescent="0.25">
      <c r="A12" s="26"/>
      <c r="B12" s="26"/>
      <c r="C12" s="26"/>
      <c r="D12" s="41" t="s">
        <v>62</v>
      </c>
      <c r="E12" s="47">
        <f>SUM(E13:E14)</f>
        <v>350</v>
      </c>
      <c r="F12" s="47">
        <f>SUM(F13:F14)</f>
        <v>2443</v>
      </c>
      <c r="G12" s="47">
        <f>SUM(G13:G14)</f>
        <v>4309800</v>
      </c>
      <c r="H12" s="47">
        <f>SUM(H13:H14)</f>
        <v>35584</v>
      </c>
      <c r="I12" s="27"/>
    </row>
    <row r="13" spans="1:9" ht="24" customHeight="1" x14ac:dyDescent="0.15">
      <c r="A13" s="24" t="s">
        <v>108</v>
      </c>
      <c r="B13" s="32">
        <v>3</v>
      </c>
      <c r="C13" s="24" t="s">
        <v>109</v>
      </c>
      <c r="D13" s="39" t="s">
        <v>85</v>
      </c>
      <c r="E13" s="45">
        <v>52</v>
      </c>
      <c r="F13" s="45">
        <v>254</v>
      </c>
      <c r="G13" s="45">
        <v>983700</v>
      </c>
      <c r="H13" s="45" t="s">
        <v>88</v>
      </c>
    </row>
    <row r="14" spans="1:9" ht="24" customHeight="1" x14ac:dyDescent="0.15">
      <c r="A14" s="25"/>
      <c r="B14" s="31"/>
      <c r="C14" s="34"/>
      <c r="D14" s="40" t="s">
        <v>87</v>
      </c>
      <c r="E14" s="46">
        <v>298</v>
      </c>
      <c r="F14" s="46">
        <v>2189</v>
      </c>
      <c r="G14" s="46">
        <v>3326100</v>
      </c>
      <c r="H14" s="46">
        <v>35584</v>
      </c>
    </row>
    <row r="15" spans="1:9" ht="24" customHeight="1" x14ac:dyDescent="0.25">
      <c r="A15" s="27"/>
      <c r="B15" s="27"/>
      <c r="C15" s="27"/>
      <c r="D15" s="42"/>
      <c r="E15" s="48"/>
      <c r="F15" s="48"/>
      <c r="G15" s="50"/>
      <c r="H15" s="52" t="s">
        <v>19</v>
      </c>
    </row>
    <row r="16" spans="1:9" s="19" customFormat="1" ht="18.75" customHeight="1" x14ac:dyDescent="0.15">
      <c r="A16" s="28" t="s">
        <v>110</v>
      </c>
      <c r="D16" s="16"/>
    </row>
    <row r="17" spans="1:4" s="19" customFormat="1" ht="18.75" customHeight="1" x14ac:dyDescent="0.15">
      <c r="A17" s="28" t="s">
        <v>94</v>
      </c>
      <c r="D17" s="16"/>
    </row>
  </sheetData>
  <mergeCells count="6">
    <mergeCell ref="H4:H5"/>
    <mergeCell ref="A4:D4"/>
    <mergeCell ref="A5:D5"/>
    <mergeCell ref="E4:E5"/>
    <mergeCell ref="F4:F5"/>
    <mergeCell ref="G4:G5"/>
  </mergeCells>
  <phoneticPr fontId="11"/>
  <pageMargins left="0.70866141732283472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WVB40"/>
  <sheetViews>
    <sheetView showGridLines="0" workbookViewId="0">
      <selection activeCell="G12" sqref="G12"/>
    </sheetView>
  </sheetViews>
  <sheetFormatPr defaultRowHeight="15" x14ac:dyDescent="0.15"/>
  <cols>
    <col min="1" max="1" width="17.75" style="15" customWidth="1"/>
    <col min="2" max="4" width="14.25" style="15" customWidth="1"/>
    <col min="5" max="5" width="7.25" style="15" customWidth="1"/>
    <col min="6" max="6" width="6.375" style="15" customWidth="1"/>
    <col min="7" max="243" width="8.875" style="15" customWidth="1"/>
    <col min="244" max="244" width="1.375" style="15" customWidth="1"/>
    <col min="245" max="245" width="12.375" style="15" customWidth="1"/>
    <col min="246" max="246" width="1.375" style="15" customWidth="1"/>
    <col min="247" max="248" width="9" style="15" hidden="1" customWidth="1"/>
    <col min="249" max="249" width="0.125" style="15" customWidth="1"/>
    <col min="250" max="250" width="9" style="15" hidden="1" customWidth="1"/>
    <col min="251" max="251" width="9.25" style="15" customWidth="1"/>
    <col min="252" max="252" width="1.625" style="15" customWidth="1"/>
    <col min="253" max="253" width="9.25" style="15" customWidth="1"/>
    <col min="254" max="254" width="1.5" style="15" customWidth="1"/>
    <col min="255" max="255" width="9.25" style="15" customWidth="1"/>
    <col min="256" max="256" width="1.625" style="15" customWidth="1"/>
    <col min="257" max="257" width="9.25" style="15" customWidth="1"/>
    <col min="258" max="258" width="1.625" style="15" customWidth="1"/>
    <col min="259" max="259" width="9.25" style="15" customWidth="1"/>
    <col min="260" max="260" width="1.625" style="15" customWidth="1"/>
    <col min="261" max="261" width="9.25" style="15" customWidth="1"/>
    <col min="262" max="262" width="1.625" style="15" customWidth="1"/>
    <col min="263" max="499" width="8.875" style="15" customWidth="1"/>
    <col min="500" max="500" width="1.375" style="15" customWidth="1"/>
    <col min="501" max="501" width="12.375" style="15" customWidth="1"/>
    <col min="502" max="502" width="1.375" style="15" customWidth="1"/>
    <col min="503" max="504" width="9" style="15" hidden="1" customWidth="1"/>
    <col min="505" max="505" width="0.125" style="15" customWidth="1"/>
    <col min="506" max="506" width="9" style="15" hidden="1" customWidth="1"/>
    <col min="507" max="507" width="9.25" style="15" customWidth="1"/>
    <col min="508" max="508" width="1.625" style="15" customWidth="1"/>
    <col min="509" max="509" width="9.25" style="15" customWidth="1"/>
    <col min="510" max="510" width="1.5" style="15" customWidth="1"/>
    <col min="511" max="511" width="9.25" style="15" customWidth="1"/>
    <col min="512" max="512" width="1.625" style="15" customWidth="1"/>
    <col min="513" max="513" width="9.25" style="15" customWidth="1"/>
    <col min="514" max="514" width="1.625" style="15" customWidth="1"/>
    <col min="515" max="515" width="9.25" style="15" customWidth="1"/>
    <col min="516" max="516" width="1.625" style="15" customWidth="1"/>
    <col min="517" max="517" width="9.25" style="15" customWidth="1"/>
    <col min="518" max="518" width="1.625" style="15" customWidth="1"/>
    <col min="519" max="755" width="8.875" style="15" customWidth="1"/>
    <col min="756" max="756" width="1.375" style="15" customWidth="1"/>
    <col min="757" max="757" width="12.375" style="15" customWidth="1"/>
    <col min="758" max="758" width="1.375" style="15" customWidth="1"/>
    <col min="759" max="760" width="9" style="15" hidden="1" customWidth="1"/>
    <col min="761" max="761" width="0.125" style="15" customWidth="1"/>
    <col min="762" max="762" width="9" style="15" hidden="1" customWidth="1"/>
    <col min="763" max="763" width="9.25" style="15" customWidth="1"/>
    <col min="764" max="764" width="1.625" style="15" customWidth="1"/>
    <col min="765" max="765" width="9.25" style="15" customWidth="1"/>
    <col min="766" max="766" width="1.5" style="15" customWidth="1"/>
    <col min="767" max="767" width="9.25" style="15" customWidth="1"/>
    <col min="768" max="768" width="1.625" style="15" customWidth="1"/>
    <col min="769" max="769" width="9.25" style="15" customWidth="1"/>
    <col min="770" max="770" width="1.625" style="15" customWidth="1"/>
    <col min="771" max="771" width="9.25" style="15" customWidth="1"/>
    <col min="772" max="772" width="1.625" style="15" customWidth="1"/>
    <col min="773" max="773" width="9.25" style="15" customWidth="1"/>
    <col min="774" max="774" width="1.625" style="15" customWidth="1"/>
    <col min="775" max="1011" width="8.875" style="15" customWidth="1"/>
    <col min="1012" max="1012" width="1.375" style="15" customWidth="1"/>
    <col min="1013" max="1013" width="12.375" style="15" customWidth="1"/>
    <col min="1014" max="1014" width="1.375" style="15" customWidth="1"/>
    <col min="1015" max="1016" width="9" style="15" hidden="1" customWidth="1"/>
    <col min="1017" max="1017" width="0.125" style="15" customWidth="1"/>
    <col min="1018" max="1018" width="9" style="15" hidden="1" customWidth="1"/>
    <col min="1019" max="1019" width="9.25" style="15" customWidth="1"/>
    <col min="1020" max="1020" width="1.625" style="15" customWidth="1"/>
    <col min="1021" max="1021" width="9.25" style="15" customWidth="1"/>
    <col min="1022" max="1022" width="1.5" style="15" customWidth="1"/>
    <col min="1023" max="1023" width="9.25" style="15" customWidth="1"/>
    <col min="1024" max="1024" width="1.625" style="15" customWidth="1"/>
    <col min="1025" max="1025" width="9.25" style="15" customWidth="1"/>
    <col min="1026" max="1026" width="1.625" style="15" customWidth="1"/>
    <col min="1027" max="1027" width="9.25" style="15" customWidth="1"/>
    <col min="1028" max="1028" width="1.625" style="15" customWidth="1"/>
    <col min="1029" max="1029" width="9.25" style="15" customWidth="1"/>
    <col min="1030" max="1030" width="1.625" style="15" customWidth="1"/>
    <col min="1031" max="1267" width="8.875" style="15" customWidth="1"/>
    <col min="1268" max="1268" width="1.375" style="15" customWidth="1"/>
    <col min="1269" max="1269" width="12.375" style="15" customWidth="1"/>
    <col min="1270" max="1270" width="1.375" style="15" customWidth="1"/>
    <col min="1271" max="1272" width="9" style="15" hidden="1" customWidth="1"/>
    <col min="1273" max="1273" width="0.125" style="15" customWidth="1"/>
    <col min="1274" max="1274" width="9" style="15" hidden="1" customWidth="1"/>
    <col min="1275" max="1275" width="9.25" style="15" customWidth="1"/>
    <col min="1276" max="1276" width="1.625" style="15" customWidth="1"/>
    <col min="1277" max="1277" width="9.25" style="15" customWidth="1"/>
    <col min="1278" max="1278" width="1.5" style="15" customWidth="1"/>
    <col min="1279" max="1279" width="9.25" style="15" customWidth="1"/>
    <col min="1280" max="1280" width="1.625" style="15" customWidth="1"/>
    <col min="1281" max="1281" width="9.25" style="15" customWidth="1"/>
    <col min="1282" max="1282" width="1.625" style="15" customWidth="1"/>
    <col min="1283" max="1283" width="9.25" style="15" customWidth="1"/>
    <col min="1284" max="1284" width="1.625" style="15" customWidth="1"/>
    <col min="1285" max="1285" width="9.25" style="15" customWidth="1"/>
    <col min="1286" max="1286" width="1.625" style="15" customWidth="1"/>
    <col min="1287" max="1523" width="8.875" style="15" customWidth="1"/>
    <col min="1524" max="1524" width="1.375" style="15" customWidth="1"/>
    <col min="1525" max="1525" width="12.375" style="15" customWidth="1"/>
    <col min="1526" max="1526" width="1.375" style="15" customWidth="1"/>
    <col min="1527" max="1528" width="9" style="15" hidden="1" customWidth="1"/>
    <col min="1529" max="1529" width="0.125" style="15" customWidth="1"/>
    <col min="1530" max="1530" width="9" style="15" hidden="1" customWidth="1"/>
    <col min="1531" max="1531" width="9.25" style="15" customWidth="1"/>
    <col min="1532" max="1532" width="1.625" style="15" customWidth="1"/>
    <col min="1533" max="1533" width="9.25" style="15" customWidth="1"/>
    <col min="1534" max="1534" width="1.5" style="15" customWidth="1"/>
    <col min="1535" max="1535" width="9.25" style="15" customWidth="1"/>
    <col min="1536" max="1536" width="1.625" style="15" customWidth="1"/>
    <col min="1537" max="1537" width="9.25" style="15" customWidth="1"/>
    <col min="1538" max="1538" width="1.625" style="15" customWidth="1"/>
    <col min="1539" max="1539" width="9.25" style="15" customWidth="1"/>
    <col min="1540" max="1540" width="1.625" style="15" customWidth="1"/>
    <col min="1541" max="1541" width="9.25" style="15" customWidth="1"/>
    <col min="1542" max="1542" width="1.625" style="15" customWidth="1"/>
    <col min="1543" max="1779" width="8.875" style="15" customWidth="1"/>
    <col min="1780" max="1780" width="1.375" style="15" customWidth="1"/>
    <col min="1781" max="1781" width="12.375" style="15" customWidth="1"/>
    <col min="1782" max="1782" width="1.375" style="15" customWidth="1"/>
    <col min="1783" max="1784" width="9" style="15" hidden="1" customWidth="1"/>
    <col min="1785" max="1785" width="0.125" style="15" customWidth="1"/>
    <col min="1786" max="1786" width="9" style="15" hidden="1" customWidth="1"/>
    <col min="1787" max="1787" width="9.25" style="15" customWidth="1"/>
    <col min="1788" max="1788" width="1.625" style="15" customWidth="1"/>
    <col min="1789" max="1789" width="9.25" style="15" customWidth="1"/>
    <col min="1790" max="1790" width="1.5" style="15" customWidth="1"/>
    <col min="1791" max="1791" width="9.25" style="15" customWidth="1"/>
    <col min="1792" max="1792" width="1.625" style="15" customWidth="1"/>
    <col min="1793" max="1793" width="9.25" style="15" customWidth="1"/>
    <col min="1794" max="1794" width="1.625" style="15" customWidth="1"/>
    <col min="1795" max="1795" width="9.25" style="15" customWidth="1"/>
    <col min="1796" max="1796" width="1.625" style="15" customWidth="1"/>
    <col min="1797" max="1797" width="9.25" style="15" customWidth="1"/>
    <col min="1798" max="1798" width="1.625" style="15" customWidth="1"/>
    <col min="1799" max="2035" width="8.875" style="15" customWidth="1"/>
    <col min="2036" max="2036" width="1.375" style="15" customWidth="1"/>
    <col min="2037" max="2037" width="12.375" style="15" customWidth="1"/>
    <col min="2038" max="2038" width="1.375" style="15" customWidth="1"/>
    <col min="2039" max="2040" width="9" style="15" hidden="1" customWidth="1"/>
    <col min="2041" max="2041" width="0.125" style="15" customWidth="1"/>
    <col min="2042" max="2042" width="9" style="15" hidden="1" customWidth="1"/>
    <col min="2043" max="2043" width="9.25" style="15" customWidth="1"/>
    <col min="2044" max="2044" width="1.625" style="15" customWidth="1"/>
    <col min="2045" max="2045" width="9.25" style="15" customWidth="1"/>
    <col min="2046" max="2046" width="1.5" style="15" customWidth="1"/>
    <col min="2047" max="2047" width="9.25" style="15" customWidth="1"/>
    <col min="2048" max="2048" width="1.625" style="15" customWidth="1"/>
    <col min="2049" max="2049" width="9.25" style="15" customWidth="1"/>
    <col min="2050" max="2050" width="1.625" style="15" customWidth="1"/>
    <col min="2051" max="2051" width="9.25" style="15" customWidth="1"/>
    <col min="2052" max="2052" width="1.625" style="15" customWidth="1"/>
    <col min="2053" max="2053" width="9.25" style="15" customWidth="1"/>
    <col min="2054" max="2054" width="1.625" style="15" customWidth="1"/>
    <col min="2055" max="2291" width="8.875" style="15" customWidth="1"/>
    <col min="2292" max="2292" width="1.375" style="15" customWidth="1"/>
    <col min="2293" max="2293" width="12.375" style="15" customWidth="1"/>
    <col min="2294" max="2294" width="1.375" style="15" customWidth="1"/>
    <col min="2295" max="2296" width="9" style="15" hidden="1" customWidth="1"/>
    <col min="2297" max="2297" width="0.125" style="15" customWidth="1"/>
    <col min="2298" max="2298" width="9" style="15" hidden="1" customWidth="1"/>
    <col min="2299" max="2299" width="9.25" style="15" customWidth="1"/>
    <col min="2300" max="2300" width="1.625" style="15" customWidth="1"/>
    <col min="2301" max="2301" width="9.25" style="15" customWidth="1"/>
    <col min="2302" max="2302" width="1.5" style="15" customWidth="1"/>
    <col min="2303" max="2303" width="9.25" style="15" customWidth="1"/>
    <col min="2304" max="2304" width="1.625" style="15" customWidth="1"/>
    <col min="2305" max="2305" width="9.25" style="15" customWidth="1"/>
    <col min="2306" max="2306" width="1.625" style="15" customWidth="1"/>
    <col min="2307" max="2307" width="9.25" style="15" customWidth="1"/>
    <col min="2308" max="2308" width="1.625" style="15" customWidth="1"/>
    <col min="2309" max="2309" width="9.25" style="15" customWidth="1"/>
    <col min="2310" max="2310" width="1.625" style="15" customWidth="1"/>
    <col min="2311" max="2547" width="8.875" style="15" customWidth="1"/>
    <col min="2548" max="2548" width="1.375" style="15" customWidth="1"/>
    <col min="2549" max="2549" width="12.375" style="15" customWidth="1"/>
    <col min="2550" max="2550" width="1.375" style="15" customWidth="1"/>
    <col min="2551" max="2552" width="9" style="15" hidden="1" customWidth="1"/>
    <col min="2553" max="2553" width="0.125" style="15" customWidth="1"/>
    <col min="2554" max="2554" width="9" style="15" hidden="1" customWidth="1"/>
    <col min="2555" max="2555" width="9.25" style="15" customWidth="1"/>
    <col min="2556" max="2556" width="1.625" style="15" customWidth="1"/>
    <col min="2557" max="2557" width="9.25" style="15" customWidth="1"/>
    <col min="2558" max="2558" width="1.5" style="15" customWidth="1"/>
    <col min="2559" max="2559" width="9.25" style="15" customWidth="1"/>
    <col min="2560" max="2560" width="1.625" style="15" customWidth="1"/>
    <col min="2561" max="2561" width="9.25" style="15" customWidth="1"/>
    <col min="2562" max="2562" width="1.625" style="15" customWidth="1"/>
    <col min="2563" max="2563" width="9.25" style="15" customWidth="1"/>
    <col min="2564" max="2564" width="1.625" style="15" customWidth="1"/>
    <col min="2565" max="2565" width="9.25" style="15" customWidth="1"/>
    <col min="2566" max="2566" width="1.625" style="15" customWidth="1"/>
    <col min="2567" max="2803" width="8.875" style="15" customWidth="1"/>
    <col min="2804" max="2804" width="1.375" style="15" customWidth="1"/>
    <col min="2805" max="2805" width="12.375" style="15" customWidth="1"/>
    <col min="2806" max="2806" width="1.375" style="15" customWidth="1"/>
    <col min="2807" max="2808" width="9" style="15" hidden="1" customWidth="1"/>
    <col min="2809" max="2809" width="0.125" style="15" customWidth="1"/>
    <col min="2810" max="2810" width="9" style="15" hidden="1" customWidth="1"/>
    <col min="2811" max="2811" width="9.25" style="15" customWidth="1"/>
    <col min="2812" max="2812" width="1.625" style="15" customWidth="1"/>
    <col min="2813" max="2813" width="9.25" style="15" customWidth="1"/>
    <col min="2814" max="2814" width="1.5" style="15" customWidth="1"/>
    <col min="2815" max="2815" width="9.25" style="15" customWidth="1"/>
    <col min="2816" max="2816" width="1.625" style="15" customWidth="1"/>
    <col min="2817" max="2817" width="9.25" style="15" customWidth="1"/>
    <col min="2818" max="2818" width="1.625" style="15" customWidth="1"/>
    <col min="2819" max="2819" width="9.25" style="15" customWidth="1"/>
    <col min="2820" max="2820" width="1.625" style="15" customWidth="1"/>
    <col min="2821" max="2821" width="9.25" style="15" customWidth="1"/>
    <col min="2822" max="2822" width="1.625" style="15" customWidth="1"/>
    <col min="2823" max="3059" width="8.875" style="15" customWidth="1"/>
    <col min="3060" max="3060" width="1.375" style="15" customWidth="1"/>
    <col min="3061" max="3061" width="12.375" style="15" customWidth="1"/>
    <col min="3062" max="3062" width="1.375" style="15" customWidth="1"/>
    <col min="3063" max="3064" width="9" style="15" hidden="1" customWidth="1"/>
    <col min="3065" max="3065" width="0.125" style="15" customWidth="1"/>
    <col min="3066" max="3066" width="9" style="15" hidden="1" customWidth="1"/>
    <col min="3067" max="3067" width="9.25" style="15" customWidth="1"/>
    <col min="3068" max="3068" width="1.625" style="15" customWidth="1"/>
    <col min="3069" max="3069" width="9.25" style="15" customWidth="1"/>
    <col min="3070" max="3070" width="1.5" style="15" customWidth="1"/>
    <col min="3071" max="3071" width="9.25" style="15" customWidth="1"/>
    <col min="3072" max="3072" width="1.625" style="15" customWidth="1"/>
    <col min="3073" max="3073" width="9.25" style="15" customWidth="1"/>
    <col min="3074" max="3074" width="1.625" style="15" customWidth="1"/>
    <col min="3075" max="3075" width="9.25" style="15" customWidth="1"/>
    <col min="3076" max="3076" width="1.625" style="15" customWidth="1"/>
    <col min="3077" max="3077" width="9.25" style="15" customWidth="1"/>
    <col min="3078" max="3078" width="1.625" style="15" customWidth="1"/>
    <col min="3079" max="3315" width="8.875" style="15" customWidth="1"/>
    <col min="3316" max="3316" width="1.375" style="15" customWidth="1"/>
    <col min="3317" max="3317" width="12.375" style="15" customWidth="1"/>
    <col min="3318" max="3318" width="1.375" style="15" customWidth="1"/>
    <col min="3319" max="3320" width="9" style="15" hidden="1" customWidth="1"/>
    <col min="3321" max="3321" width="0.125" style="15" customWidth="1"/>
    <col min="3322" max="3322" width="9" style="15" hidden="1" customWidth="1"/>
    <col min="3323" max="3323" width="9.25" style="15" customWidth="1"/>
    <col min="3324" max="3324" width="1.625" style="15" customWidth="1"/>
    <col min="3325" max="3325" width="9.25" style="15" customWidth="1"/>
    <col min="3326" max="3326" width="1.5" style="15" customWidth="1"/>
    <col min="3327" max="3327" width="9.25" style="15" customWidth="1"/>
    <col min="3328" max="3328" width="1.625" style="15" customWidth="1"/>
    <col min="3329" max="3329" width="9.25" style="15" customWidth="1"/>
    <col min="3330" max="3330" width="1.625" style="15" customWidth="1"/>
    <col min="3331" max="3331" width="9.25" style="15" customWidth="1"/>
    <col min="3332" max="3332" width="1.625" style="15" customWidth="1"/>
    <col min="3333" max="3333" width="9.25" style="15" customWidth="1"/>
    <col min="3334" max="3334" width="1.625" style="15" customWidth="1"/>
    <col min="3335" max="3571" width="8.875" style="15" customWidth="1"/>
    <col min="3572" max="3572" width="1.375" style="15" customWidth="1"/>
    <col min="3573" max="3573" width="12.375" style="15" customWidth="1"/>
    <col min="3574" max="3574" width="1.375" style="15" customWidth="1"/>
    <col min="3575" max="3576" width="9" style="15" hidden="1" customWidth="1"/>
    <col min="3577" max="3577" width="0.125" style="15" customWidth="1"/>
    <col min="3578" max="3578" width="9" style="15" hidden="1" customWidth="1"/>
    <col min="3579" max="3579" width="9.25" style="15" customWidth="1"/>
    <col min="3580" max="3580" width="1.625" style="15" customWidth="1"/>
    <col min="3581" max="3581" width="9.25" style="15" customWidth="1"/>
    <col min="3582" max="3582" width="1.5" style="15" customWidth="1"/>
    <col min="3583" max="3583" width="9.25" style="15" customWidth="1"/>
    <col min="3584" max="3584" width="1.625" style="15" customWidth="1"/>
    <col min="3585" max="3585" width="9.25" style="15" customWidth="1"/>
    <col min="3586" max="3586" width="1.625" style="15" customWidth="1"/>
    <col min="3587" max="3587" width="9.25" style="15" customWidth="1"/>
    <col min="3588" max="3588" width="1.625" style="15" customWidth="1"/>
    <col min="3589" max="3589" width="9.25" style="15" customWidth="1"/>
    <col min="3590" max="3590" width="1.625" style="15" customWidth="1"/>
    <col min="3591" max="3827" width="8.875" style="15" customWidth="1"/>
    <col min="3828" max="3828" width="1.375" style="15" customWidth="1"/>
    <col min="3829" max="3829" width="12.375" style="15" customWidth="1"/>
    <col min="3830" max="3830" width="1.375" style="15" customWidth="1"/>
    <col min="3831" max="3832" width="9" style="15" hidden="1" customWidth="1"/>
    <col min="3833" max="3833" width="0.125" style="15" customWidth="1"/>
    <col min="3834" max="3834" width="9" style="15" hidden="1" customWidth="1"/>
    <col min="3835" max="3835" width="9.25" style="15" customWidth="1"/>
    <col min="3836" max="3836" width="1.625" style="15" customWidth="1"/>
    <col min="3837" max="3837" width="9.25" style="15" customWidth="1"/>
    <col min="3838" max="3838" width="1.5" style="15" customWidth="1"/>
    <col min="3839" max="3839" width="9.25" style="15" customWidth="1"/>
    <col min="3840" max="3840" width="1.625" style="15" customWidth="1"/>
    <col min="3841" max="3841" width="9.25" style="15" customWidth="1"/>
    <col min="3842" max="3842" width="1.625" style="15" customWidth="1"/>
    <col min="3843" max="3843" width="9.25" style="15" customWidth="1"/>
    <col min="3844" max="3844" width="1.625" style="15" customWidth="1"/>
    <col min="3845" max="3845" width="9.25" style="15" customWidth="1"/>
    <col min="3846" max="3846" width="1.625" style="15" customWidth="1"/>
    <col min="3847" max="4083" width="8.875" style="15" customWidth="1"/>
    <col min="4084" max="4084" width="1.375" style="15" customWidth="1"/>
    <col min="4085" max="4085" width="12.375" style="15" customWidth="1"/>
    <col min="4086" max="4086" width="1.375" style="15" customWidth="1"/>
    <col min="4087" max="4088" width="9" style="15" hidden="1" customWidth="1"/>
    <col min="4089" max="4089" width="0.125" style="15" customWidth="1"/>
    <col min="4090" max="4090" width="9" style="15" hidden="1" customWidth="1"/>
    <col min="4091" max="4091" width="9.25" style="15" customWidth="1"/>
    <col min="4092" max="4092" width="1.625" style="15" customWidth="1"/>
    <col min="4093" max="4093" width="9.25" style="15" customWidth="1"/>
    <col min="4094" max="4094" width="1.5" style="15" customWidth="1"/>
    <col min="4095" max="4095" width="9.25" style="15" customWidth="1"/>
    <col min="4096" max="4096" width="1.625" style="15" customWidth="1"/>
    <col min="4097" max="4097" width="9.25" style="15" customWidth="1"/>
    <col min="4098" max="4098" width="1.625" style="15" customWidth="1"/>
    <col min="4099" max="4099" width="9.25" style="15" customWidth="1"/>
    <col min="4100" max="4100" width="1.625" style="15" customWidth="1"/>
    <col min="4101" max="4101" width="9.25" style="15" customWidth="1"/>
    <col min="4102" max="4102" width="1.625" style="15" customWidth="1"/>
    <col min="4103" max="4339" width="8.875" style="15" customWidth="1"/>
    <col min="4340" max="4340" width="1.375" style="15" customWidth="1"/>
    <col min="4341" max="4341" width="12.375" style="15" customWidth="1"/>
    <col min="4342" max="4342" width="1.375" style="15" customWidth="1"/>
    <col min="4343" max="4344" width="9" style="15" hidden="1" customWidth="1"/>
    <col min="4345" max="4345" width="0.125" style="15" customWidth="1"/>
    <col min="4346" max="4346" width="9" style="15" hidden="1" customWidth="1"/>
    <col min="4347" max="4347" width="9.25" style="15" customWidth="1"/>
    <col min="4348" max="4348" width="1.625" style="15" customWidth="1"/>
    <col min="4349" max="4349" width="9.25" style="15" customWidth="1"/>
    <col min="4350" max="4350" width="1.5" style="15" customWidth="1"/>
    <col min="4351" max="4351" width="9.25" style="15" customWidth="1"/>
    <col min="4352" max="4352" width="1.625" style="15" customWidth="1"/>
    <col min="4353" max="4353" width="9.25" style="15" customWidth="1"/>
    <col min="4354" max="4354" width="1.625" style="15" customWidth="1"/>
    <col min="4355" max="4355" width="9.25" style="15" customWidth="1"/>
    <col min="4356" max="4356" width="1.625" style="15" customWidth="1"/>
    <col min="4357" max="4357" width="9.25" style="15" customWidth="1"/>
    <col min="4358" max="4358" width="1.625" style="15" customWidth="1"/>
    <col min="4359" max="4595" width="8.875" style="15" customWidth="1"/>
    <col min="4596" max="4596" width="1.375" style="15" customWidth="1"/>
    <col min="4597" max="4597" width="12.375" style="15" customWidth="1"/>
    <col min="4598" max="4598" width="1.375" style="15" customWidth="1"/>
    <col min="4599" max="4600" width="9" style="15" hidden="1" customWidth="1"/>
    <col min="4601" max="4601" width="0.125" style="15" customWidth="1"/>
    <col min="4602" max="4602" width="9" style="15" hidden="1" customWidth="1"/>
    <col min="4603" max="4603" width="9.25" style="15" customWidth="1"/>
    <col min="4604" max="4604" width="1.625" style="15" customWidth="1"/>
    <col min="4605" max="4605" width="9.25" style="15" customWidth="1"/>
    <col min="4606" max="4606" width="1.5" style="15" customWidth="1"/>
    <col min="4607" max="4607" width="9.25" style="15" customWidth="1"/>
    <col min="4608" max="4608" width="1.625" style="15" customWidth="1"/>
    <col min="4609" max="4609" width="9.25" style="15" customWidth="1"/>
    <col min="4610" max="4610" width="1.625" style="15" customWidth="1"/>
    <col min="4611" max="4611" width="9.25" style="15" customWidth="1"/>
    <col min="4612" max="4612" width="1.625" style="15" customWidth="1"/>
    <col min="4613" max="4613" width="9.25" style="15" customWidth="1"/>
    <col min="4614" max="4614" width="1.625" style="15" customWidth="1"/>
    <col min="4615" max="4851" width="8.875" style="15" customWidth="1"/>
    <col min="4852" max="4852" width="1.375" style="15" customWidth="1"/>
    <col min="4853" max="4853" width="12.375" style="15" customWidth="1"/>
    <col min="4854" max="4854" width="1.375" style="15" customWidth="1"/>
    <col min="4855" max="4856" width="9" style="15" hidden="1" customWidth="1"/>
    <col min="4857" max="4857" width="0.125" style="15" customWidth="1"/>
    <col min="4858" max="4858" width="9" style="15" hidden="1" customWidth="1"/>
    <col min="4859" max="4859" width="9.25" style="15" customWidth="1"/>
    <col min="4860" max="4860" width="1.625" style="15" customWidth="1"/>
    <col min="4861" max="4861" width="9.25" style="15" customWidth="1"/>
    <col min="4862" max="4862" width="1.5" style="15" customWidth="1"/>
    <col min="4863" max="4863" width="9.25" style="15" customWidth="1"/>
    <col min="4864" max="4864" width="1.625" style="15" customWidth="1"/>
    <col min="4865" max="4865" width="9.25" style="15" customWidth="1"/>
    <col min="4866" max="4866" width="1.625" style="15" customWidth="1"/>
    <col min="4867" max="4867" width="9.25" style="15" customWidth="1"/>
    <col min="4868" max="4868" width="1.625" style="15" customWidth="1"/>
    <col min="4869" max="4869" width="9.25" style="15" customWidth="1"/>
    <col min="4870" max="4870" width="1.625" style="15" customWidth="1"/>
    <col min="4871" max="5107" width="8.875" style="15" customWidth="1"/>
    <col min="5108" max="5108" width="1.375" style="15" customWidth="1"/>
    <col min="5109" max="5109" width="12.375" style="15" customWidth="1"/>
    <col min="5110" max="5110" width="1.375" style="15" customWidth="1"/>
    <col min="5111" max="5112" width="9" style="15" hidden="1" customWidth="1"/>
    <col min="5113" max="5113" width="0.125" style="15" customWidth="1"/>
    <col min="5114" max="5114" width="9" style="15" hidden="1" customWidth="1"/>
    <col min="5115" max="5115" width="9.25" style="15" customWidth="1"/>
    <col min="5116" max="5116" width="1.625" style="15" customWidth="1"/>
    <col min="5117" max="5117" width="9.25" style="15" customWidth="1"/>
    <col min="5118" max="5118" width="1.5" style="15" customWidth="1"/>
    <col min="5119" max="5119" width="9.25" style="15" customWidth="1"/>
    <col min="5120" max="5120" width="1.625" style="15" customWidth="1"/>
    <col min="5121" max="5121" width="9.25" style="15" customWidth="1"/>
    <col min="5122" max="5122" width="1.625" style="15" customWidth="1"/>
    <col min="5123" max="5123" width="9.25" style="15" customWidth="1"/>
    <col min="5124" max="5124" width="1.625" style="15" customWidth="1"/>
    <col min="5125" max="5125" width="9.25" style="15" customWidth="1"/>
    <col min="5126" max="5126" width="1.625" style="15" customWidth="1"/>
    <col min="5127" max="5363" width="8.875" style="15" customWidth="1"/>
    <col min="5364" max="5364" width="1.375" style="15" customWidth="1"/>
    <col min="5365" max="5365" width="12.375" style="15" customWidth="1"/>
    <col min="5366" max="5366" width="1.375" style="15" customWidth="1"/>
    <col min="5367" max="5368" width="9" style="15" hidden="1" customWidth="1"/>
    <col min="5369" max="5369" width="0.125" style="15" customWidth="1"/>
    <col min="5370" max="5370" width="9" style="15" hidden="1" customWidth="1"/>
    <col min="5371" max="5371" width="9.25" style="15" customWidth="1"/>
    <col min="5372" max="5372" width="1.625" style="15" customWidth="1"/>
    <col min="5373" max="5373" width="9.25" style="15" customWidth="1"/>
    <col min="5374" max="5374" width="1.5" style="15" customWidth="1"/>
    <col min="5375" max="5375" width="9.25" style="15" customWidth="1"/>
    <col min="5376" max="5376" width="1.625" style="15" customWidth="1"/>
    <col min="5377" max="5377" width="9.25" style="15" customWidth="1"/>
    <col min="5378" max="5378" width="1.625" style="15" customWidth="1"/>
    <col min="5379" max="5379" width="9.25" style="15" customWidth="1"/>
    <col min="5380" max="5380" width="1.625" style="15" customWidth="1"/>
    <col min="5381" max="5381" width="9.25" style="15" customWidth="1"/>
    <col min="5382" max="5382" width="1.625" style="15" customWidth="1"/>
    <col min="5383" max="5619" width="8.875" style="15" customWidth="1"/>
    <col min="5620" max="5620" width="1.375" style="15" customWidth="1"/>
    <col min="5621" max="5621" width="12.375" style="15" customWidth="1"/>
    <col min="5622" max="5622" width="1.375" style="15" customWidth="1"/>
    <col min="5623" max="5624" width="9" style="15" hidden="1" customWidth="1"/>
    <col min="5625" max="5625" width="0.125" style="15" customWidth="1"/>
    <col min="5626" max="5626" width="9" style="15" hidden="1" customWidth="1"/>
    <col min="5627" max="5627" width="9.25" style="15" customWidth="1"/>
    <col min="5628" max="5628" width="1.625" style="15" customWidth="1"/>
    <col min="5629" max="5629" width="9.25" style="15" customWidth="1"/>
    <col min="5630" max="5630" width="1.5" style="15" customWidth="1"/>
    <col min="5631" max="5631" width="9.25" style="15" customWidth="1"/>
    <col min="5632" max="5632" width="1.625" style="15" customWidth="1"/>
    <col min="5633" max="5633" width="9.25" style="15" customWidth="1"/>
    <col min="5634" max="5634" width="1.625" style="15" customWidth="1"/>
    <col min="5635" max="5635" width="9.25" style="15" customWidth="1"/>
    <col min="5636" max="5636" width="1.625" style="15" customWidth="1"/>
    <col min="5637" max="5637" width="9.25" style="15" customWidth="1"/>
    <col min="5638" max="5638" width="1.625" style="15" customWidth="1"/>
    <col min="5639" max="5875" width="8.875" style="15" customWidth="1"/>
    <col min="5876" max="5876" width="1.375" style="15" customWidth="1"/>
    <col min="5877" max="5877" width="12.375" style="15" customWidth="1"/>
    <col min="5878" max="5878" width="1.375" style="15" customWidth="1"/>
    <col min="5879" max="5880" width="9" style="15" hidden="1" customWidth="1"/>
    <col min="5881" max="5881" width="0.125" style="15" customWidth="1"/>
    <col min="5882" max="5882" width="9" style="15" hidden="1" customWidth="1"/>
    <col min="5883" max="5883" width="9.25" style="15" customWidth="1"/>
    <col min="5884" max="5884" width="1.625" style="15" customWidth="1"/>
    <col min="5885" max="5885" width="9.25" style="15" customWidth="1"/>
    <col min="5886" max="5886" width="1.5" style="15" customWidth="1"/>
    <col min="5887" max="5887" width="9.25" style="15" customWidth="1"/>
    <col min="5888" max="5888" width="1.625" style="15" customWidth="1"/>
    <col min="5889" max="5889" width="9.25" style="15" customWidth="1"/>
    <col min="5890" max="5890" width="1.625" style="15" customWidth="1"/>
    <col min="5891" max="5891" width="9.25" style="15" customWidth="1"/>
    <col min="5892" max="5892" width="1.625" style="15" customWidth="1"/>
    <col min="5893" max="5893" width="9.25" style="15" customWidth="1"/>
    <col min="5894" max="5894" width="1.625" style="15" customWidth="1"/>
    <col min="5895" max="6131" width="8.875" style="15" customWidth="1"/>
    <col min="6132" max="6132" width="1.375" style="15" customWidth="1"/>
    <col min="6133" max="6133" width="12.375" style="15" customWidth="1"/>
    <col min="6134" max="6134" width="1.375" style="15" customWidth="1"/>
    <col min="6135" max="6136" width="9" style="15" hidden="1" customWidth="1"/>
    <col min="6137" max="6137" width="0.125" style="15" customWidth="1"/>
    <col min="6138" max="6138" width="9" style="15" hidden="1" customWidth="1"/>
    <col min="6139" max="6139" width="9.25" style="15" customWidth="1"/>
    <col min="6140" max="6140" width="1.625" style="15" customWidth="1"/>
    <col min="6141" max="6141" width="9.25" style="15" customWidth="1"/>
    <col min="6142" max="6142" width="1.5" style="15" customWidth="1"/>
    <col min="6143" max="6143" width="9.25" style="15" customWidth="1"/>
    <col min="6144" max="6144" width="1.625" style="15" customWidth="1"/>
    <col min="6145" max="6145" width="9.25" style="15" customWidth="1"/>
    <col min="6146" max="6146" width="1.625" style="15" customWidth="1"/>
    <col min="6147" max="6147" width="9.25" style="15" customWidth="1"/>
    <col min="6148" max="6148" width="1.625" style="15" customWidth="1"/>
    <col min="6149" max="6149" width="9.25" style="15" customWidth="1"/>
    <col min="6150" max="6150" width="1.625" style="15" customWidth="1"/>
    <col min="6151" max="6387" width="8.875" style="15" customWidth="1"/>
    <col min="6388" max="6388" width="1.375" style="15" customWidth="1"/>
    <col min="6389" max="6389" width="12.375" style="15" customWidth="1"/>
    <col min="6390" max="6390" width="1.375" style="15" customWidth="1"/>
    <col min="6391" max="6392" width="9" style="15" hidden="1" customWidth="1"/>
    <col min="6393" max="6393" width="0.125" style="15" customWidth="1"/>
    <col min="6394" max="6394" width="9" style="15" hidden="1" customWidth="1"/>
    <col min="6395" max="6395" width="9.25" style="15" customWidth="1"/>
    <col min="6396" max="6396" width="1.625" style="15" customWidth="1"/>
    <col min="6397" max="6397" width="9.25" style="15" customWidth="1"/>
    <col min="6398" max="6398" width="1.5" style="15" customWidth="1"/>
    <col min="6399" max="6399" width="9.25" style="15" customWidth="1"/>
    <col min="6400" max="6400" width="1.625" style="15" customWidth="1"/>
    <col min="6401" max="6401" width="9.25" style="15" customWidth="1"/>
    <col min="6402" max="6402" width="1.625" style="15" customWidth="1"/>
    <col min="6403" max="6403" width="9.25" style="15" customWidth="1"/>
    <col min="6404" max="6404" width="1.625" style="15" customWidth="1"/>
    <col min="6405" max="6405" width="9.25" style="15" customWidth="1"/>
    <col min="6406" max="6406" width="1.625" style="15" customWidth="1"/>
    <col min="6407" max="6643" width="8.875" style="15" customWidth="1"/>
    <col min="6644" max="6644" width="1.375" style="15" customWidth="1"/>
    <col min="6645" max="6645" width="12.375" style="15" customWidth="1"/>
    <col min="6646" max="6646" width="1.375" style="15" customWidth="1"/>
    <col min="6647" max="6648" width="9" style="15" hidden="1" customWidth="1"/>
    <col min="6649" max="6649" width="0.125" style="15" customWidth="1"/>
    <col min="6650" max="6650" width="9" style="15" hidden="1" customWidth="1"/>
    <col min="6651" max="6651" width="9.25" style="15" customWidth="1"/>
    <col min="6652" max="6652" width="1.625" style="15" customWidth="1"/>
    <col min="6653" max="6653" width="9.25" style="15" customWidth="1"/>
    <col min="6654" max="6654" width="1.5" style="15" customWidth="1"/>
    <col min="6655" max="6655" width="9.25" style="15" customWidth="1"/>
    <col min="6656" max="6656" width="1.625" style="15" customWidth="1"/>
    <col min="6657" max="6657" width="9.25" style="15" customWidth="1"/>
    <col min="6658" max="6658" width="1.625" style="15" customWidth="1"/>
    <col min="6659" max="6659" width="9.25" style="15" customWidth="1"/>
    <col min="6660" max="6660" width="1.625" style="15" customWidth="1"/>
    <col min="6661" max="6661" width="9.25" style="15" customWidth="1"/>
    <col min="6662" max="6662" width="1.625" style="15" customWidth="1"/>
    <col min="6663" max="6899" width="8.875" style="15" customWidth="1"/>
    <col min="6900" max="6900" width="1.375" style="15" customWidth="1"/>
    <col min="6901" max="6901" width="12.375" style="15" customWidth="1"/>
    <col min="6902" max="6902" width="1.375" style="15" customWidth="1"/>
    <col min="6903" max="6904" width="9" style="15" hidden="1" customWidth="1"/>
    <col min="6905" max="6905" width="0.125" style="15" customWidth="1"/>
    <col min="6906" max="6906" width="9" style="15" hidden="1" customWidth="1"/>
    <col min="6907" max="6907" width="9.25" style="15" customWidth="1"/>
    <col min="6908" max="6908" width="1.625" style="15" customWidth="1"/>
    <col min="6909" max="6909" width="9.25" style="15" customWidth="1"/>
    <col min="6910" max="6910" width="1.5" style="15" customWidth="1"/>
    <col min="6911" max="6911" width="9.25" style="15" customWidth="1"/>
    <col min="6912" max="6912" width="1.625" style="15" customWidth="1"/>
    <col min="6913" max="6913" width="9.25" style="15" customWidth="1"/>
    <col min="6914" max="6914" width="1.625" style="15" customWidth="1"/>
    <col min="6915" max="6915" width="9.25" style="15" customWidth="1"/>
    <col min="6916" max="6916" width="1.625" style="15" customWidth="1"/>
    <col min="6917" max="6917" width="9.25" style="15" customWidth="1"/>
    <col min="6918" max="6918" width="1.625" style="15" customWidth="1"/>
    <col min="6919" max="7155" width="8.875" style="15" customWidth="1"/>
    <col min="7156" max="7156" width="1.375" style="15" customWidth="1"/>
    <col min="7157" max="7157" width="12.375" style="15" customWidth="1"/>
    <col min="7158" max="7158" width="1.375" style="15" customWidth="1"/>
    <col min="7159" max="7160" width="9" style="15" hidden="1" customWidth="1"/>
    <col min="7161" max="7161" width="0.125" style="15" customWidth="1"/>
    <col min="7162" max="7162" width="9" style="15" hidden="1" customWidth="1"/>
    <col min="7163" max="7163" width="9.25" style="15" customWidth="1"/>
    <col min="7164" max="7164" width="1.625" style="15" customWidth="1"/>
    <col min="7165" max="7165" width="9.25" style="15" customWidth="1"/>
    <col min="7166" max="7166" width="1.5" style="15" customWidth="1"/>
    <col min="7167" max="7167" width="9.25" style="15" customWidth="1"/>
    <col min="7168" max="7168" width="1.625" style="15" customWidth="1"/>
    <col min="7169" max="7169" width="9.25" style="15" customWidth="1"/>
    <col min="7170" max="7170" width="1.625" style="15" customWidth="1"/>
    <col min="7171" max="7171" width="9.25" style="15" customWidth="1"/>
    <col min="7172" max="7172" width="1.625" style="15" customWidth="1"/>
    <col min="7173" max="7173" width="9.25" style="15" customWidth="1"/>
    <col min="7174" max="7174" width="1.625" style="15" customWidth="1"/>
    <col min="7175" max="7411" width="8.875" style="15" customWidth="1"/>
    <col min="7412" max="7412" width="1.375" style="15" customWidth="1"/>
    <col min="7413" max="7413" width="12.375" style="15" customWidth="1"/>
    <col min="7414" max="7414" width="1.375" style="15" customWidth="1"/>
    <col min="7415" max="7416" width="9" style="15" hidden="1" customWidth="1"/>
    <col min="7417" max="7417" width="0.125" style="15" customWidth="1"/>
    <col min="7418" max="7418" width="9" style="15" hidden="1" customWidth="1"/>
    <col min="7419" max="7419" width="9.25" style="15" customWidth="1"/>
    <col min="7420" max="7420" width="1.625" style="15" customWidth="1"/>
    <col min="7421" max="7421" width="9.25" style="15" customWidth="1"/>
    <col min="7422" max="7422" width="1.5" style="15" customWidth="1"/>
    <col min="7423" max="7423" width="9.25" style="15" customWidth="1"/>
    <col min="7424" max="7424" width="1.625" style="15" customWidth="1"/>
    <col min="7425" max="7425" width="9.25" style="15" customWidth="1"/>
    <col min="7426" max="7426" width="1.625" style="15" customWidth="1"/>
    <col min="7427" max="7427" width="9.25" style="15" customWidth="1"/>
    <col min="7428" max="7428" width="1.625" style="15" customWidth="1"/>
    <col min="7429" max="7429" width="9.25" style="15" customWidth="1"/>
    <col min="7430" max="7430" width="1.625" style="15" customWidth="1"/>
    <col min="7431" max="7667" width="8.875" style="15" customWidth="1"/>
    <col min="7668" max="7668" width="1.375" style="15" customWidth="1"/>
    <col min="7669" max="7669" width="12.375" style="15" customWidth="1"/>
    <col min="7670" max="7670" width="1.375" style="15" customWidth="1"/>
    <col min="7671" max="7672" width="9" style="15" hidden="1" customWidth="1"/>
    <col min="7673" max="7673" width="0.125" style="15" customWidth="1"/>
    <col min="7674" max="7674" width="9" style="15" hidden="1" customWidth="1"/>
    <col min="7675" max="7675" width="9.25" style="15" customWidth="1"/>
    <col min="7676" max="7676" width="1.625" style="15" customWidth="1"/>
    <col min="7677" max="7677" width="9.25" style="15" customWidth="1"/>
    <col min="7678" max="7678" width="1.5" style="15" customWidth="1"/>
    <col min="7679" max="7679" width="9.25" style="15" customWidth="1"/>
    <col min="7680" max="7680" width="1.625" style="15" customWidth="1"/>
    <col min="7681" max="7681" width="9.25" style="15" customWidth="1"/>
    <col min="7682" max="7682" width="1.625" style="15" customWidth="1"/>
    <col min="7683" max="7683" width="9.25" style="15" customWidth="1"/>
    <col min="7684" max="7684" width="1.625" style="15" customWidth="1"/>
    <col min="7685" max="7685" width="9.25" style="15" customWidth="1"/>
    <col min="7686" max="7686" width="1.625" style="15" customWidth="1"/>
    <col min="7687" max="7923" width="8.875" style="15" customWidth="1"/>
    <col min="7924" max="7924" width="1.375" style="15" customWidth="1"/>
    <col min="7925" max="7925" width="12.375" style="15" customWidth="1"/>
    <col min="7926" max="7926" width="1.375" style="15" customWidth="1"/>
    <col min="7927" max="7928" width="9" style="15" hidden="1" customWidth="1"/>
    <col min="7929" max="7929" width="0.125" style="15" customWidth="1"/>
    <col min="7930" max="7930" width="9" style="15" hidden="1" customWidth="1"/>
    <col min="7931" max="7931" width="9.25" style="15" customWidth="1"/>
    <col min="7932" max="7932" width="1.625" style="15" customWidth="1"/>
    <col min="7933" max="7933" width="9.25" style="15" customWidth="1"/>
    <col min="7934" max="7934" width="1.5" style="15" customWidth="1"/>
    <col min="7935" max="7935" width="9.25" style="15" customWidth="1"/>
    <col min="7936" max="7936" width="1.625" style="15" customWidth="1"/>
    <col min="7937" max="7937" width="9.25" style="15" customWidth="1"/>
    <col min="7938" max="7938" width="1.625" style="15" customWidth="1"/>
    <col min="7939" max="7939" width="9.25" style="15" customWidth="1"/>
    <col min="7940" max="7940" width="1.625" style="15" customWidth="1"/>
    <col min="7941" max="7941" width="9.25" style="15" customWidth="1"/>
    <col min="7942" max="7942" width="1.625" style="15" customWidth="1"/>
    <col min="7943" max="8179" width="8.875" style="15" customWidth="1"/>
    <col min="8180" max="8180" width="1.375" style="15" customWidth="1"/>
    <col min="8181" max="8181" width="12.375" style="15" customWidth="1"/>
    <col min="8182" max="8182" width="1.375" style="15" customWidth="1"/>
    <col min="8183" max="8184" width="9" style="15" hidden="1" customWidth="1"/>
    <col min="8185" max="8185" width="0.125" style="15" customWidth="1"/>
    <col min="8186" max="8186" width="9" style="15" hidden="1" customWidth="1"/>
    <col min="8187" max="8187" width="9.25" style="15" customWidth="1"/>
    <col min="8188" max="8188" width="1.625" style="15" customWidth="1"/>
    <col min="8189" max="8189" width="9.25" style="15" customWidth="1"/>
    <col min="8190" max="8190" width="1.5" style="15" customWidth="1"/>
    <col min="8191" max="8191" width="9.25" style="15" customWidth="1"/>
    <col min="8192" max="8192" width="1.625" style="15" customWidth="1"/>
    <col min="8193" max="8193" width="9.25" style="15" customWidth="1"/>
    <col min="8194" max="8194" width="1.625" style="15" customWidth="1"/>
    <col min="8195" max="8195" width="9.25" style="15" customWidth="1"/>
    <col min="8196" max="8196" width="1.625" style="15" customWidth="1"/>
    <col min="8197" max="8197" width="9.25" style="15" customWidth="1"/>
    <col min="8198" max="8198" width="1.625" style="15" customWidth="1"/>
    <col min="8199" max="8435" width="8.875" style="15" customWidth="1"/>
    <col min="8436" max="8436" width="1.375" style="15" customWidth="1"/>
    <col min="8437" max="8437" width="12.375" style="15" customWidth="1"/>
    <col min="8438" max="8438" width="1.375" style="15" customWidth="1"/>
    <col min="8439" max="8440" width="9" style="15" hidden="1" customWidth="1"/>
    <col min="8441" max="8441" width="0.125" style="15" customWidth="1"/>
    <col min="8442" max="8442" width="9" style="15" hidden="1" customWidth="1"/>
    <col min="8443" max="8443" width="9.25" style="15" customWidth="1"/>
    <col min="8444" max="8444" width="1.625" style="15" customWidth="1"/>
    <col min="8445" max="8445" width="9.25" style="15" customWidth="1"/>
    <col min="8446" max="8446" width="1.5" style="15" customWidth="1"/>
    <col min="8447" max="8447" width="9.25" style="15" customWidth="1"/>
    <col min="8448" max="8448" width="1.625" style="15" customWidth="1"/>
    <col min="8449" max="8449" width="9.25" style="15" customWidth="1"/>
    <col min="8450" max="8450" width="1.625" style="15" customWidth="1"/>
    <col min="8451" max="8451" width="9.25" style="15" customWidth="1"/>
    <col min="8452" max="8452" width="1.625" style="15" customWidth="1"/>
    <col min="8453" max="8453" width="9.25" style="15" customWidth="1"/>
    <col min="8454" max="8454" width="1.625" style="15" customWidth="1"/>
    <col min="8455" max="8691" width="8.875" style="15" customWidth="1"/>
    <col min="8692" max="8692" width="1.375" style="15" customWidth="1"/>
    <col min="8693" max="8693" width="12.375" style="15" customWidth="1"/>
    <col min="8694" max="8694" width="1.375" style="15" customWidth="1"/>
    <col min="8695" max="8696" width="9" style="15" hidden="1" customWidth="1"/>
    <col min="8697" max="8697" width="0.125" style="15" customWidth="1"/>
    <col min="8698" max="8698" width="9" style="15" hidden="1" customWidth="1"/>
    <col min="8699" max="8699" width="9.25" style="15" customWidth="1"/>
    <col min="8700" max="8700" width="1.625" style="15" customWidth="1"/>
    <col min="8701" max="8701" width="9.25" style="15" customWidth="1"/>
    <col min="8702" max="8702" width="1.5" style="15" customWidth="1"/>
    <col min="8703" max="8703" width="9.25" style="15" customWidth="1"/>
    <col min="8704" max="8704" width="1.625" style="15" customWidth="1"/>
    <col min="8705" max="8705" width="9.25" style="15" customWidth="1"/>
    <col min="8706" max="8706" width="1.625" style="15" customWidth="1"/>
    <col min="8707" max="8707" width="9.25" style="15" customWidth="1"/>
    <col min="8708" max="8708" width="1.625" style="15" customWidth="1"/>
    <col min="8709" max="8709" width="9.25" style="15" customWidth="1"/>
    <col min="8710" max="8710" width="1.625" style="15" customWidth="1"/>
    <col min="8711" max="8947" width="8.875" style="15" customWidth="1"/>
    <col min="8948" max="8948" width="1.375" style="15" customWidth="1"/>
    <col min="8949" max="8949" width="12.375" style="15" customWidth="1"/>
    <col min="8950" max="8950" width="1.375" style="15" customWidth="1"/>
    <col min="8951" max="8952" width="9" style="15" hidden="1" customWidth="1"/>
    <col min="8953" max="8953" width="0.125" style="15" customWidth="1"/>
    <col min="8954" max="8954" width="9" style="15" hidden="1" customWidth="1"/>
    <col min="8955" max="8955" width="9.25" style="15" customWidth="1"/>
    <col min="8956" max="8956" width="1.625" style="15" customWidth="1"/>
    <col min="8957" max="8957" width="9.25" style="15" customWidth="1"/>
    <col min="8958" max="8958" width="1.5" style="15" customWidth="1"/>
    <col min="8959" max="8959" width="9.25" style="15" customWidth="1"/>
    <col min="8960" max="8960" width="1.625" style="15" customWidth="1"/>
    <col min="8961" max="8961" width="9.25" style="15" customWidth="1"/>
    <col min="8962" max="8962" width="1.625" style="15" customWidth="1"/>
    <col min="8963" max="8963" width="9.25" style="15" customWidth="1"/>
    <col min="8964" max="8964" width="1.625" style="15" customWidth="1"/>
    <col min="8965" max="8965" width="9.25" style="15" customWidth="1"/>
    <col min="8966" max="8966" width="1.625" style="15" customWidth="1"/>
    <col min="8967" max="9203" width="8.875" style="15" customWidth="1"/>
    <col min="9204" max="9204" width="1.375" style="15" customWidth="1"/>
    <col min="9205" max="9205" width="12.375" style="15" customWidth="1"/>
    <col min="9206" max="9206" width="1.375" style="15" customWidth="1"/>
    <col min="9207" max="9208" width="9" style="15" hidden="1" customWidth="1"/>
    <col min="9209" max="9209" width="0.125" style="15" customWidth="1"/>
    <col min="9210" max="9210" width="9" style="15" hidden="1" customWidth="1"/>
    <col min="9211" max="9211" width="9.25" style="15" customWidth="1"/>
    <col min="9212" max="9212" width="1.625" style="15" customWidth="1"/>
    <col min="9213" max="9213" width="9.25" style="15" customWidth="1"/>
    <col min="9214" max="9214" width="1.5" style="15" customWidth="1"/>
    <col min="9215" max="9215" width="9.25" style="15" customWidth="1"/>
    <col min="9216" max="9216" width="1.625" style="15" customWidth="1"/>
    <col min="9217" max="9217" width="9.25" style="15" customWidth="1"/>
    <col min="9218" max="9218" width="1.625" style="15" customWidth="1"/>
    <col min="9219" max="9219" width="9.25" style="15" customWidth="1"/>
    <col min="9220" max="9220" width="1.625" style="15" customWidth="1"/>
    <col min="9221" max="9221" width="9.25" style="15" customWidth="1"/>
    <col min="9222" max="9222" width="1.625" style="15" customWidth="1"/>
    <col min="9223" max="9459" width="8.875" style="15" customWidth="1"/>
    <col min="9460" max="9460" width="1.375" style="15" customWidth="1"/>
    <col min="9461" max="9461" width="12.375" style="15" customWidth="1"/>
    <col min="9462" max="9462" width="1.375" style="15" customWidth="1"/>
    <col min="9463" max="9464" width="9" style="15" hidden="1" customWidth="1"/>
    <col min="9465" max="9465" width="0.125" style="15" customWidth="1"/>
    <col min="9466" max="9466" width="9" style="15" hidden="1" customWidth="1"/>
    <col min="9467" max="9467" width="9.25" style="15" customWidth="1"/>
    <col min="9468" max="9468" width="1.625" style="15" customWidth="1"/>
    <col min="9469" max="9469" width="9.25" style="15" customWidth="1"/>
    <col min="9470" max="9470" width="1.5" style="15" customWidth="1"/>
    <col min="9471" max="9471" width="9.25" style="15" customWidth="1"/>
    <col min="9472" max="9472" width="1.625" style="15" customWidth="1"/>
    <col min="9473" max="9473" width="9.25" style="15" customWidth="1"/>
    <col min="9474" max="9474" width="1.625" style="15" customWidth="1"/>
    <col min="9475" max="9475" width="9.25" style="15" customWidth="1"/>
    <col min="9476" max="9476" width="1.625" style="15" customWidth="1"/>
    <col min="9477" max="9477" width="9.25" style="15" customWidth="1"/>
    <col min="9478" max="9478" width="1.625" style="15" customWidth="1"/>
    <col min="9479" max="9715" width="8.875" style="15" customWidth="1"/>
    <col min="9716" max="9716" width="1.375" style="15" customWidth="1"/>
    <col min="9717" max="9717" width="12.375" style="15" customWidth="1"/>
    <col min="9718" max="9718" width="1.375" style="15" customWidth="1"/>
    <col min="9719" max="9720" width="9" style="15" hidden="1" customWidth="1"/>
    <col min="9721" max="9721" width="0.125" style="15" customWidth="1"/>
    <col min="9722" max="9722" width="9" style="15" hidden="1" customWidth="1"/>
    <col min="9723" max="9723" width="9.25" style="15" customWidth="1"/>
    <col min="9724" max="9724" width="1.625" style="15" customWidth="1"/>
    <col min="9725" max="9725" width="9.25" style="15" customWidth="1"/>
    <col min="9726" max="9726" width="1.5" style="15" customWidth="1"/>
    <col min="9727" max="9727" width="9.25" style="15" customWidth="1"/>
    <col min="9728" max="9728" width="1.625" style="15" customWidth="1"/>
    <col min="9729" max="9729" width="9.25" style="15" customWidth="1"/>
    <col min="9730" max="9730" width="1.625" style="15" customWidth="1"/>
    <col min="9731" max="9731" width="9.25" style="15" customWidth="1"/>
    <col min="9732" max="9732" width="1.625" style="15" customWidth="1"/>
    <col min="9733" max="9733" width="9.25" style="15" customWidth="1"/>
    <col min="9734" max="9734" width="1.625" style="15" customWidth="1"/>
    <col min="9735" max="9971" width="8.875" style="15" customWidth="1"/>
    <col min="9972" max="9972" width="1.375" style="15" customWidth="1"/>
    <col min="9973" max="9973" width="12.375" style="15" customWidth="1"/>
    <col min="9974" max="9974" width="1.375" style="15" customWidth="1"/>
    <col min="9975" max="9976" width="9" style="15" hidden="1" customWidth="1"/>
    <col min="9977" max="9977" width="0.125" style="15" customWidth="1"/>
    <col min="9978" max="9978" width="9" style="15" hidden="1" customWidth="1"/>
    <col min="9979" max="9979" width="9.25" style="15" customWidth="1"/>
    <col min="9980" max="9980" width="1.625" style="15" customWidth="1"/>
    <col min="9981" max="9981" width="9.25" style="15" customWidth="1"/>
    <col min="9982" max="9982" width="1.5" style="15" customWidth="1"/>
    <col min="9983" max="9983" width="9.25" style="15" customWidth="1"/>
    <col min="9984" max="9984" width="1.625" style="15" customWidth="1"/>
    <col min="9985" max="9985" width="9.25" style="15" customWidth="1"/>
    <col min="9986" max="9986" width="1.625" style="15" customWidth="1"/>
    <col min="9987" max="9987" width="9.25" style="15" customWidth="1"/>
    <col min="9988" max="9988" width="1.625" style="15" customWidth="1"/>
    <col min="9989" max="9989" width="9.25" style="15" customWidth="1"/>
    <col min="9990" max="9990" width="1.625" style="15" customWidth="1"/>
    <col min="9991" max="10227" width="8.875" style="15" customWidth="1"/>
    <col min="10228" max="10228" width="1.375" style="15" customWidth="1"/>
    <col min="10229" max="10229" width="12.375" style="15" customWidth="1"/>
    <col min="10230" max="10230" width="1.375" style="15" customWidth="1"/>
    <col min="10231" max="10232" width="9" style="15" hidden="1" customWidth="1"/>
    <col min="10233" max="10233" width="0.125" style="15" customWidth="1"/>
    <col min="10234" max="10234" width="9" style="15" hidden="1" customWidth="1"/>
    <col min="10235" max="10235" width="9.25" style="15" customWidth="1"/>
    <col min="10236" max="10236" width="1.625" style="15" customWidth="1"/>
    <col min="10237" max="10237" width="9.25" style="15" customWidth="1"/>
    <col min="10238" max="10238" width="1.5" style="15" customWidth="1"/>
    <col min="10239" max="10239" width="9.25" style="15" customWidth="1"/>
    <col min="10240" max="10240" width="1.625" style="15" customWidth="1"/>
    <col min="10241" max="10241" width="9.25" style="15" customWidth="1"/>
    <col min="10242" max="10242" width="1.625" style="15" customWidth="1"/>
    <col min="10243" max="10243" width="9.25" style="15" customWidth="1"/>
    <col min="10244" max="10244" width="1.625" style="15" customWidth="1"/>
    <col min="10245" max="10245" width="9.25" style="15" customWidth="1"/>
    <col min="10246" max="10246" width="1.625" style="15" customWidth="1"/>
    <col min="10247" max="10483" width="8.875" style="15" customWidth="1"/>
    <col min="10484" max="10484" width="1.375" style="15" customWidth="1"/>
    <col min="10485" max="10485" width="12.375" style="15" customWidth="1"/>
    <col min="10486" max="10486" width="1.375" style="15" customWidth="1"/>
    <col min="10487" max="10488" width="9" style="15" hidden="1" customWidth="1"/>
    <col min="10489" max="10489" width="0.125" style="15" customWidth="1"/>
    <col min="10490" max="10490" width="9" style="15" hidden="1" customWidth="1"/>
    <col min="10491" max="10491" width="9.25" style="15" customWidth="1"/>
    <col min="10492" max="10492" width="1.625" style="15" customWidth="1"/>
    <col min="10493" max="10493" width="9.25" style="15" customWidth="1"/>
    <col min="10494" max="10494" width="1.5" style="15" customWidth="1"/>
    <col min="10495" max="10495" width="9.25" style="15" customWidth="1"/>
    <col min="10496" max="10496" width="1.625" style="15" customWidth="1"/>
    <col min="10497" max="10497" width="9.25" style="15" customWidth="1"/>
    <col min="10498" max="10498" width="1.625" style="15" customWidth="1"/>
    <col min="10499" max="10499" width="9.25" style="15" customWidth="1"/>
    <col min="10500" max="10500" width="1.625" style="15" customWidth="1"/>
    <col min="10501" max="10501" width="9.25" style="15" customWidth="1"/>
    <col min="10502" max="10502" width="1.625" style="15" customWidth="1"/>
    <col min="10503" max="10739" width="8.875" style="15" customWidth="1"/>
    <col min="10740" max="10740" width="1.375" style="15" customWidth="1"/>
    <col min="10741" max="10741" width="12.375" style="15" customWidth="1"/>
    <col min="10742" max="10742" width="1.375" style="15" customWidth="1"/>
    <col min="10743" max="10744" width="9" style="15" hidden="1" customWidth="1"/>
    <col min="10745" max="10745" width="0.125" style="15" customWidth="1"/>
    <col min="10746" max="10746" width="9" style="15" hidden="1" customWidth="1"/>
    <col min="10747" max="10747" width="9.25" style="15" customWidth="1"/>
    <col min="10748" max="10748" width="1.625" style="15" customWidth="1"/>
    <col min="10749" max="10749" width="9.25" style="15" customWidth="1"/>
    <col min="10750" max="10750" width="1.5" style="15" customWidth="1"/>
    <col min="10751" max="10751" width="9.25" style="15" customWidth="1"/>
    <col min="10752" max="10752" width="1.625" style="15" customWidth="1"/>
    <col min="10753" max="10753" width="9.25" style="15" customWidth="1"/>
    <col min="10754" max="10754" width="1.625" style="15" customWidth="1"/>
    <col min="10755" max="10755" width="9.25" style="15" customWidth="1"/>
    <col min="10756" max="10756" width="1.625" style="15" customWidth="1"/>
    <col min="10757" max="10757" width="9.25" style="15" customWidth="1"/>
    <col min="10758" max="10758" width="1.625" style="15" customWidth="1"/>
    <col min="10759" max="10995" width="8.875" style="15" customWidth="1"/>
    <col min="10996" max="10996" width="1.375" style="15" customWidth="1"/>
    <col min="10997" max="10997" width="12.375" style="15" customWidth="1"/>
    <col min="10998" max="10998" width="1.375" style="15" customWidth="1"/>
    <col min="10999" max="11000" width="9" style="15" hidden="1" customWidth="1"/>
    <col min="11001" max="11001" width="0.125" style="15" customWidth="1"/>
    <col min="11002" max="11002" width="9" style="15" hidden="1" customWidth="1"/>
    <col min="11003" max="11003" width="9.25" style="15" customWidth="1"/>
    <col min="11004" max="11004" width="1.625" style="15" customWidth="1"/>
    <col min="11005" max="11005" width="9.25" style="15" customWidth="1"/>
    <col min="11006" max="11006" width="1.5" style="15" customWidth="1"/>
    <col min="11007" max="11007" width="9.25" style="15" customWidth="1"/>
    <col min="11008" max="11008" width="1.625" style="15" customWidth="1"/>
    <col min="11009" max="11009" width="9.25" style="15" customWidth="1"/>
    <col min="11010" max="11010" width="1.625" style="15" customWidth="1"/>
    <col min="11011" max="11011" width="9.25" style="15" customWidth="1"/>
    <col min="11012" max="11012" width="1.625" style="15" customWidth="1"/>
    <col min="11013" max="11013" width="9.25" style="15" customWidth="1"/>
    <col min="11014" max="11014" width="1.625" style="15" customWidth="1"/>
    <col min="11015" max="11251" width="8.875" style="15" customWidth="1"/>
    <col min="11252" max="11252" width="1.375" style="15" customWidth="1"/>
    <col min="11253" max="11253" width="12.375" style="15" customWidth="1"/>
    <col min="11254" max="11254" width="1.375" style="15" customWidth="1"/>
    <col min="11255" max="11256" width="9" style="15" hidden="1" customWidth="1"/>
    <col min="11257" max="11257" width="0.125" style="15" customWidth="1"/>
    <col min="11258" max="11258" width="9" style="15" hidden="1" customWidth="1"/>
    <col min="11259" max="11259" width="9.25" style="15" customWidth="1"/>
    <col min="11260" max="11260" width="1.625" style="15" customWidth="1"/>
    <col min="11261" max="11261" width="9.25" style="15" customWidth="1"/>
    <col min="11262" max="11262" width="1.5" style="15" customWidth="1"/>
    <col min="11263" max="11263" width="9.25" style="15" customWidth="1"/>
    <col min="11264" max="11264" width="1.625" style="15" customWidth="1"/>
    <col min="11265" max="11265" width="9.25" style="15" customWidth="1"/>
    <col min="11266" max="11266" width="1.625" style="15" customWidth="1"/>
    <col min="11267" max="11267" width="9.25" style="15" customWidth="1"/>
    <col min="11268" max="11268" width="1.625" style="15" customWidth="1"/>
    <col min="11269" max="11269" width="9.25" style="15" customWidth="1"/>
    <col min="11270" max="11270" width="1.625" style="15" customWidth="1"/>
    <col min="11271" max="11507" width="8.875" style="15" customWidth="1"/>
    <col min="11508" max="11508" width="1.375" style="15" customWidth="1"/>
    <col min="11509" max="11509" width="12.375" style="15" customWidth="1"/>
    <col min="11510" max="11510" width="1.375" style="15" customWidth="1"/>
    <col min="11511" max="11512" width="9" style="15" hidden="1" customWidth="1"/>
    <col min="11513" max="11513" width="0.125" style="15" customWidth="1"/>
    <col min="11514" max="11514" width="9" style="15" hidden="1" customWidth="1"/>
    <col min="11515" max="11515" width="9.25" style="15" customWidth="1"/>
    <col min="11516" max="11516" width="1.625" style="15" customWidth="1"/>
    <col min="11517" max="11517" width="9.25" style="15" customWidth="1"/>
    <col min="11518" max="11518" width="1.5" style="15" customWidth="1"/>
    <col min="11519" max="11519" width="9.25" style="15" customWidth="1"/>
    <col min="11520" max="11520" width="1.625" style="15" customWidth="1"/>
    <col min="11521" max="11521" width="9.25" style="15" customWidth="1"/>
    <col min="11522" max="11522" width="1.625" style="15" customWidth="1"/>
    <col min="11523" max="11523" width="9.25" style="15" customWidth="1"/>
    <col min="11524" max="11524" width="1.625" style="15" customWidth="1"/>
    <col min="11525" max="11525" width="9.25" style="15" customWidth="1"/>
    <col min="11526" max="11526" width="1.625" style="15" customWidth="1"/>
    <col min="11527" max="11763" width="8.875" style="15" customWidth="1"/>
    <col min="11764" max="11764" width="1.375" style="15" customWidth="1"/>
    <col min="11765" max="11765" width="12.375" style="15" customWidth="1"/>
    <col min="11766" max="11766" width="1.375" style="15" customWidth="1"/>
    <col min="11767" max="11768" width="9" style="15" hidden="1" customWidth="1"/>
    <col min="11769" max="11769" width="0.125" style="15" customWidth="1"/>
    <col min="11770" max="11770" width="9" style="15" hidden="1" customWidth="1"/>
    <col min="11771" max="11771" width="9.25" style="15" customWidth="1"/>
    <col min="11772" max="11772" width="1.625" style="15" customWidth="1"/>
    <col min="11773" max="11773" width="9.25" style="15" customWidth="1"/>
    <col min="11774" max="11774" width="1.5" style="15" customWidth="1"/>
    <col min="11775" max="11775" width="9.25" style="15" customWidth="1"/>
    <col min="11776" max="11776" width="1.625" style="15" customWidth="1"/>
    <col min="11777" max="11777" width="9.25" style="15" customWidth="1"/>
    <col min="11778" max="11778" width="1.625" style="15" customWidth="1"/>
    <col min="11779" max="11779" width="9.25" style="15" customWidth="1"/>
    <col min="11780" max="11780" width="1.625" style="15" customWidth="1"/>
    <col min="11781" max="11781" width="9.25" style="15" customWidth="1"/>
    <col min="11782" max="11782" width="1.625" style="15" customWidth="1"/>
    <col min="11783" max="12019" width="8.875" style="15" customWidth="1"/>
    <col min="12020" max="12020" width="1.375" style="15" customWidth="1"/>
    <col min="12021" max="12021" width="12.375" style="15" customWidth="1"/>
    <col min="12022" max="12022" width="1.375" style="15" customWidth="1"/>
    <col min="12023" max="12024" width="9" style="15" hidden="1" customWidth="1"/>
    <col min="12025" max="12025" width="0.125" style="15" customWidth="1"/>
    <col min="12026" max="12026" width="9" style="15" hidden="1" customWidth="1"/>
    <col min="12027" max="12027" width="9.25" style="15" customWidth="1"/>
    <col min="12028" max="12028" width="1.625" style="15" customWidth="1"/>
    <col min="12029" max="12029" width="9.25" style="15" customWidth="1"/>
    <col min="12030" max="12030" width="1.5" style="15" customWidth="1"/>
    <col min="12031" max="12031" width="9.25" style="15" customWidth="1"/>
    <col min="12032" max="12032" width="1.625" style="15" customWidth="1"/>
    <col min="12033" max="12033" width="9.25" style="15" customWidth="1"/>
    <col min="12034" max="12034" width="1.625" style="15" customWidth="1"/>
    <col min="12035" max="12035" width="9.25" style="15" customWidth="1"/>
    <col min="12036" max="12036" width="1.625" style="15" customWidth="1"/>
    <col min="12037" max="12037" width="9.25" style="15" customWidth="1"/>
    <col min="12038" max="12038" width="1.625" style="15" customWidth="1"/>
    <col min="12039" max="12275" width="8.875" style="15" customWidth="1"/>
    <col min="12276" max="12276" width="1.375" style="15" customWidth="1"/>
    <col min="12277" max="12277" width="12.375" style="15" customWidth="1"/>
    <col min="12278" max="12278" width="1.375" style="15" customWidth="1"/>
    <col min="12279" max="12280" width="9" style="15" hidden="1" customWidth="1"/>
    <col min="12281" max="12281" width="0.125" style="15" customWidth="1"/>
    <col min="12282" max="12282" width="9" style="15" hidden="1" customWidth="1"/>
    <col min="12283" max="12283" width="9.25" style="15" customWidth="1"/>
    <col min="12284" max="12284" width="1.625" style="15" customWidth="1"/>
    <col min="12285" max="12285" width="9.25" style="15" customWidth="1"/>
    <col min="12286" max="12286" width="1.5" style="15" customWidth="1"/>
    <col min="12287" max="12287" width="9.25" style="15" customWidth="1"/>
    <col min="12288" max="12288" width="1.625" style="15" customWidth="1"/>
    <col min="12289" max="12289" width="9.25" style="15" customWidth="1"/>
    <col min="12290" max="12290" width="1.625" style="15" customWidth="1"/>
    <col min="12291" max="12291" width="9.25" style="15" customWidth="1"/>
    <col min="12292" max="12292" width="1.625" style="15" customWidth="1"/>
    <col min="12293" max="12293" width="9.25" style="15" customWidth="1"/>
    <col min="12294" max="12294" width="1.625" style="15" customWidth="1"/>
    <col min="12295" max="12531" width="8.875" style="15" customWidth="1"/>
    <col min="12532" max="12532" width="1.375" style="15" customWidth="1"/>
    <col min="12533" max="12533" width="12.375" style="15" customWidth="1"/>
    <col min="12534" max="12534" width="1.375" style="15" customWidth="1"/>
    <col min="12535" max="12536" width="9" style="15" hidden="1" customWidth="1"/>
    <col min="12537" max="12537" width="0.125" style="15" customWidth="1"/>
    <col min="12538" max="12538" width="9" style="15" hidden="1" customWidth="1"/>
    <col min="12539" max="12539" width="9.25" style="15" customWidth="1"/>
    <col min="12540" max="12540" width="1.625" style="15" customWidth="1"/>
    <col min="12541" max="12541" width="9.25" style="15" customWidth="1"/>
    <col min="12542" max="12542" width="1.5" style="15" customWidth="1"/>
    <col min="12543" max="12543" width="9.25" style="15" customWidth="1"/>
    <col min="12544" max="12544" width="1.625" style="15" customWidth="1"/>
    <col min="12545" max="12545" width="9.25" style="15" customWidth="1"/>
    <col min="12546" max="12546" width="1.625" style="15" customWidth="1"/>
    <col min="12547" max="12547" width="9.25" style="15" customWidth="1"/>
    <col min="12548" max="12548" width="1.625" style="15" customWidth="1"/>
    <col min="12549" max="12549" width="9.25" style="15" customWidth="1"/>
    <col min="12550" max="12550" width="1.625" style="15" customWidth="1"/>
    <col min="12551" max="12787" width="8.875" style="15" customWidth="1"/>
    <col min="12788" max="12788" width="1.375" style="15" customWidth="1"/>
    <col min="12789" max="12789" width="12.375" style="15" customWidth="1"/>
    <col min="12790" max="12790" width="1.375" style="15" customWidth="1"/>
    <col min="12791" max="12792" width="9" style="15" hidden="1" customWidth="1"/>
    <col min="12793" max="12793" width="0.125" style="15" customWidth="1"/>
    <col min="12794" max="12794" width="9" style="15" hidden="1" customWidth="1"/>
    <col min="12795" max="12795" width="9.25" style="15" customWidth="1"/>
    <col min="12796" max="12796" width="1.625" style="15" customWidth="1"/>
    <col min="12797" max="12797" width="9.25" style="15" customWidth="1"/>
    <col min="12798" max="12798" width="1.5" style="15" customWidth="1"/>
    <col min="12799" max="12799" width="9.25" style="15" customWidth="1"/>
    <col min="12800" max="12800" width="1.625" style="15" customWidth="1"/>
    <col min="12801" max="12801" width="9.25" style="15" customWidth="1"/>
    <col min="12802" max="12802" width="1.625" style="15" customWidth="1"/>
    <col min="12803" max="12803" width="9.25" style="15" customWidth="1"/>
    <col min="12804" max="12804" width="1.625" style="15" customWidth="1"/>
    <col min="12805" max="12805" width="9.25" style="15" customWidth="1"/>
    <col min="12806" max="12806" width="1.625" style="15" customWidth="1"/>
    <col min="12807" max="13043" width="8.875" style="15" customWidth="1"/>
    <col min="13044" max="13044" width="1.375" style="15" customWidth="1"/>
    <col min="13045" max="13045" width="12.375" style="15" customWidth="1"/>
    <col min="13046" max="13046" width="1.375" style="15" customWidth="1"/>
    <col min="13047" max="13048" width="9" style="15" hidden="1" customWidth="1"/>
    <col min="13049" max="13049" width="0.125" style="15" customWidth="1"/>
    <col min="13050" max="13050" width="9" style="15" hidden="1" customWidth="1"/>
    <col min="13051" max="13051" width="9.25" style="15" customWidth="1"/>
    <col min="13052" max="13052" width="1.625" style="15" customWidth="1"/>
    <col min="13053" max="13053" width="9.25" style="15" customWidth="1"/>
    <col min="13054" max="13054" width="1.5" style="15" customWidth="1"/>
    <col min="13055" max="13055" width="9.25" style="15" customWidth="1"/>
    <col min="13056" max="13056" width="1.625" style="15" customWidth="1"/>
    <col min="13057" max="13057" width="9.25" style="15" customWidth="1"/>
    <col min="13058" max="13058" width="1.625" style="15" customWidth="1"/>
    <col min="13059" max="13059" width="9.25" style="15" customWidth="1"/>
    <col min="13060" max="13060" width="1.625" style="15" customWidth="1"/>
    <col min="13061" max="13061" width="9.25" style="15" customWidth="1"/>
    <col min="13062" max="13062" width="1.625" style="15" customWidth="1"/>
    <col min="13063" max="13299" width="8.875" style="15" customWidth="1"/>
    <col min="13300" max="13300" width="1.375" style="15" customWidth="1"/>
    <col min="13301" max="13301" width="12.375" style="15" customWidth="1"/>
    <col min="13302" max="13302" width="1.375" style="15" customWidth="1"/>
    <col min="13303" max="13304" width="9" style="15" hidden="1" customWidth="1"/>
    <col min="13305" max="13305" width="0.125" style="15" customWidth="1"/>
    <col min="13306" max="13306" width="9" style="15" hidden="1" customWidth="1"/>
    <col min="13307" max="13307" width="9.25" style="15" customWidth="1"/>
    <col min="13308" max="13308" width="1.625" style="15" customWidth="1"/>
    <col min="13309" max="13309" width="9.25" style="15" customWidth="1"/>
    <col min="13310" max="13310" width="1.5" style="15" customWidth="1"/>
    <col min="13311" max="13311" width="9.25" style="15" customWidth="1"/>
    <col min="13312" max="13312" width="1.625" style="15" customWidth="1"/>
    <col min="13313" max="13313" width="9.25" style="15" customWidth="1"/>
    <col min="13314" max="13314" width="1.625" style="15" customWidth="1"/>
    <col min="13315" max="13315" width="9.25" style="15" customWidth="1"/>
    <col min="13316" max="13316" width="1.625" style="15" customWidth="1"/>
    <col min="13317" max="13317" width="9.25" style="15" customWidth="1"/>
    <col min="13318" max="13318" width="1.625" style="15" customWidth="1"/>
    <col min="13319" max="13555" width="8.875" style="15" customWidth="1"/>
    <col min="13556" max="13556" width="1.375" style="15" customWidth="1"/>
    <col min="13557" max="13557" width="12.375" style="15" customWidth="1"/>
    <col min="13558" max="13558" width="1.375" style="15" customWidth="1"/>
    <col min="13559" max="13560" width="9" style="15" hidden="1" customWidth="1"/>
    <col min="13561" max="13561" width="0.125" style="15" customWidth="1"/>
    <col min="13562" max="13562" width="9" style="15" hidden="1" customWidth="1"/>
    <col min="13563" max="13563" width="9.25" style="15" customWidth="1"/>
    <col min="13564" max="13564" width="1.625" style="15" customWidth="1"/>
    <col min="13565" max="13565" width="9.25" style="15" customWidth="1"/>
    <col min="13566" max="13566" width="1.5" style="15" customWidth="1"/>
    <col min="13567" max="13567" width="9.25" style="15" customWidth="1"/>
    <col min="13568" max="13568" width="1.625" style="15" customWidth="1"/>
    <col min="13569" max="13569" width="9.25" style="15" customWidth="1"/>
    <col min="13570" max="13570" width="1.625" style="15" customWidth="1"/>
    <col min="13571" max="13571" width="9.25" style="15" customWidth="1"/>
    <col min="13572" max="13572" width="1.625" style="15" customWidth="1"/>
    <col min="13573" max="13573" width="9.25" style="15" customWidth="1"/>
    <col min="13574" max="13574" width="1.625" style="15" customWidth="1"/>
    <col min="13575" max="13811" width="8.875" style="15" customWidth="1"/>
    <col min="13812" max="13812" width="1.375" style="15" customWidth="1"/>
    <col min="13813" max="13813" width="12.375" style="15" customWidth="1"/>
    <col min="13814" max="13814" width="1.375" style="15" customWidth="1"/>
    <col min="13815" max="13816" width="9" style="15" hidden="1" customWidth="1"/>
    <col min="13817" max="13817" width="0.125" style="15" customWidth="1"/>
    <col min="13818" max="13818" width="9" style="15" hidden="1" customWidth="1"/>
    <col min="13819" max="13819" width="9.25" style="15" customWidth="1"/>
    <col min="13820" max="13820" width="1.625" style="15" customWidth="1"/>
    <col min="13821" max="13821" width="9.25" style="15" customWidth="1"/>
    <col min="13822" max="13822" width="1.5" style="15" customWidth="1"/>
    <col min="13823" max="13823" width="9.25" style="15" customWidth="1"/>
    <col min="13824" max="13824" width="1.625" style="15" customWidth="1"/>
    <col min="13825" max="13825" width="9.25" style="15" customWidth="1"/>
    <col min="13826" max="13826" width="1.625" style="15" customWidth="1"/>
    <col min="13827" max="13827" width="9.25" style="15" customWidth="1"/>
    <col min="13828" max="13828" width="1.625" style="15" customWidth="1"/>
    <col min="13829" max="13829" width="9.25" style="15" customWidth="1"/>
    <col min="13830" max="13830" width="1.625" style="15" customWidth="1"/>
    <col min="13831" max="14067" width="8.875" style="15" customWidth="1"/>
    <col min="14068" max="14068" width="1.375" style="15" customWidth="1"/>
    <col min="14069" max="14069" width="12.375" style="15" customWidth="1"/>
    <col min="14070" max="14070" width="1.375" style="15" customWidth="1"/>
    <col min="14071" max="14072" width="9" style="15" hidden="1" customWidth="1"/>
    <col min="14073" max="14073" width="0.125" style="15" customWidth="1"/>
    <col min="14074" max="14074" width="9" style="15" hidden="1" customWidth="1"/>
    <col min="14075" max="14075" width="9.25" style="15" customWidth="1"/>
    <col min="14076" max="14076" width="1.625" style="15" customWidth="1"/>
    <col min="14077" max="14077" width="9.25" style="15" customWidth="1"/>
    <col min="14078" max="14078" width="1.5" style="15" customWidth="1"/>
    <col min="14079" max="14079" width="9.25" style="15" customWidth="1"/>
    <col min="14080" max="14080" width="1.625" style="15" customWidth="1"/>
    <col min="14081" max="14081" width="9.25" style="15" customWidth="1"/>
    <col min="14082" max="14082" width="1.625" style="15" customWidth="1"/>
    <col min="14083" max="14083" width="9.25" style="15" customWidth="1"/>
    <col min="14084" max="14084" width="1.625" style="15" customWidth="1"/>
    <col min="14085" max="14085" width="9.25" style="15" customWidth="1"/>
    <col min="14086" max="14086" width="1.625" style="15" customWidth="1"/>
    <col min="14087" max="14323" width="8.875" style="15" customWidth="1"/>
    <col min="14324" max="14324" width="1.375" style="15" customWidth="1"/>
    <col min="14325" max="14325" width="12.375" style="15" customWidth="1"/>
    <col min="14326" max="14326" width="1.375" style="15" customWidth="1"/>
    <col min="14327" max="14328" width="9" style="15" hidden="1" customWidth="1"/>
    <col min="14329" max="14329" width="0.125" style="15" customWidth="1"/>
    <col min="14330" max="14330" width="9" style="15" hidden="1" customWidth="1"/>
    <col min="14331" max="14331" width="9.25" style="15" customWidth="1"/>
    <col min="14332" max="14332" width="1.625" style="15" customWidth="1"/>
    <col min="14333" max="14333" width="9.25" style="15" customWidth="1"/>
    <col min="14334" max="14334" width="1.5" style="15" customWidth="1"/>
    <col min="14335" max="14335" width="9.25" style="15" customWidth="1"/>
    <col min="14336" max="14336" width="1.625" style="15" customWidth="1"/>
    <col min="14337" max="14337" width="9.25" style="15" customWidth="1"/>
    <col min="14338" max="14338" width="1.625" style="15" customWidth="1"/>
    <col min="14339" max="14339" width="9.25" style="15" customWidth="1"/>
    <col min="14340" max="14340" width="1.625" style="15" customWidth="1"/>
    <col min="14341" max="14341" width="9.25" style="15" customWidth="1"/>
    <col min="14342" max="14342" width="1.625" style="15" customWidth="1"/>
    <col min="14343" max="14579" width="8.875" style="15" customWidth="1"/>
    <col min="14580" max="14580" width="1.375" style="15" customWidth="1"/>
    <col min="14581" max="14581" width="12.375" style="15" customWidth="1"/>
    <col min="14582" max="14582" width="1.375" style="15" customWidth="1"/>
    <col min="14583" max="14584" width="9" style="15" hidden="1" customWidth="1"/>
    <col min="14585" max="14585" width="0.125" style="15" customWidth="1"/>
    <col min="14586" max="14586" width="9" style="15" hidden="1" customWidth="1"/>
    <col min="14587" max="14587" width="9.25" style="15" customWidth="1"/>
    <col min="14588" max="14588" width="1.625" style="15" customWidth="1"/>
    <col min="14589" max="14589" width="9.25" style="15" customWidth="1"/>
    <col min="14590" max="14590" width="1.5" style="15" customWidth="1"/>
    <col min="14591" max="14591" width="9.25" style="15" customWidth="1"/>
    <col min="14592" max="14592" width="1.625" style="15" customWidth="1"/>
    <col min="14593" max="14593" width="9.25" style="15" customWidth="1"/>
    <col min="14594" max="14594" width="1.625" style="15" customWidth="1"/>
    <col min="14595" max="14595" width="9.25" style="15" customWidth="1"/>
    <col min="14596" max="14596" width="1.625" style="15" customWidth="1"/>
    <col min="14597" max="14597" width="9.25" style="15" customWidth="1"/>
    <col min="14598" max="14598" width="1.625" style="15" customWidth="1"/>
    <col min="14599" max="14835" width="8.875" style="15" customWidth="1"/>
    <col min="14836" max="14836" width="1.375" style="15" customWidth="1"/>
    <col min="14837" max="14837" width="12.375" style="15" customWidth="1"/>
    <col min="14838" max="14838" width="1.375" style="15" customWidth="1"/>
    <col min="14839" max="14840" width="9" style="15" hidden="1" customWidth="1"/>
    <col min="14841" max="14841" width="0.125" style="15" customWidth="1"/>
    <col min="14842" max="14842" width="9" style="15" hidden="1" customWidth="1"/>
    <col min="14843" max="14843" width="9.25" style="15" customWidth="1"/>
    <col min="14844" max="14844" width="1.625" style="15" customWidth="1"/>
    <col min="14845" max="14845" width="9.25" style="15" customWidth="1"/>
    <col min="14846" max="14846" width="1.5" style="15" customWidth="1"/>
    <col min="14847" max="14847" width="9.25" style="15" customWidth="1"/>
    <col min="14848" max="14848" width="1.625" style="15" customWidth="1"/>
    <col min="14849" max="14849" width="9.25" style="15" customWidth="1"/>
    <col min="14850" max="14850" width="1.625" style="15" customWidth="1"/>
    <col min="14851" max="14851" width="9.25" style="15" customWidth="1"/>
    <col min="14852" max="14852" width="1.625" style="15" customWidth="1"/>
    <col min="14853" max="14853" width="9.25" style="15" customWidth="1"/>
    <col min="14854" max="14854" width="1.625" style="15" customWidth="1"/>
    <col min="14855" max="15091" width="8.875" style="15" customWidth="1"/>
    <col min="15092" max="15092" width="1.375" style="15" customWidth="1"/>
    <col min="15093" max="15093" width="12.375" style="15" customWidth="1"/>
    <col min="15094" max="15094" width="1.375" style="15" customWidth="1"/>
    <col min="15095" max="15096" width="9" style="15" hidden="1" customWidth="1"/>
    <col min="15097" max="15097" width="0.125" style="15" customWidth="1"/>
    <col min="15098" max="15098" width="9" style="15" hidden="1" customWidth="1"/>
    <col min="15099" max="15099" width="9.25" style="15" customWidth="1"/>
    <col min="15100" max="15100" width="1.625" style="15" customWidth="1"/>
    <col min="15101" max="15101" width="9.25" style="15" customWidth="1"/>
    <col min="15102" max="15102" width="1.5" style="15" customWidth="1"/>
    <col min="15103" max="15103" width="9.25" style="15" customWidth="1"/>
    <col min="15104" max="15104" width="1.625" style="15" customWidth="1"/>
    <col min="15105" max="15105" width="9.25" style="15" customWidth="1"/>
    <col min="15106" max="15106" width="1.625" style="15" customWidth="1"/>
    <col min="15107" max="15107" width="9.25" style="15" customWidth="1"/>
    <col min="15108" max="15108" width="1.625" style="15" customWidth="1"/>
    <col min="15109" max="15109" width="9.25" style="15" customWidth="1"/>
    <col min="15110" max="15110" width="1.625" style="15" customWidth="1"/>
    <col min="15111" max="15347" width="8.875" style="15" customWidth="1"/>
    <col min="15348" max="15348" width="1.375" style="15" customWidth="1"/>
    <col min="15349" max="15349" width="12.375" style="15" customWidth="1"/>
    <col min="15350" max="15350" width="1.375" style="15" customWidth="1"/>
    <col min="15351" max="15352" width="9" style="15" hidden="1" customWidth="1"/>
    <col min="15353" max="15353" width="0.125" style="15" customWidth="1"/>
    <col min="15354" max="15354" width="9" style="15" hidden="1" customWidth="1"/>
    <col min="15355" max="15355" width="9.25" style="15" customWidth="1"/>
    <col min="15356" max="15356" width="1.625" style="15" customWidth="1"/>
    <col min="15357" max="15357" width="9.25" style="15" customWidth="1"/>
    <col min="15358" max="15358" width="1.5" style="15" customWidth="1"/>
    <col min="15359" max="15359" width="9.25" style="15" customWidth="1"/>
    <col min="15360" max="15360" width="1.625" style="15" customWidth="1"/>
    <col min="15361" max="15361" width="9.25" style="15" customWidth="1"/>
    <col min="15362" max="15362" width="1.625" style="15" customWidth="1"/>
    <col min="15363" max="15363" width="9.25" style="15" customWidth="1"/>
    <col min="15364" max="15364" width="1.625" style="15" customWidth="1"/>
    <col min="15365" max="15365" width="9.25" style="15" customWidth="1"/>
    <col min="15366" max="15366" width="1.625" style="15" customWidth="1"/>
    <col min="15367" max="15603" width="8.875" style="15" customWidth="1"/>
    <col min="15604" max="15604" width="1.375" style="15" customWidth="1"/>
    <col min="15605" max="15605" width="12.375" style="15" customWidth="1"/>
    <col min="15606" max="15606" width="1.375" style="15" customWidth="1"/>
    <col min="15607" max="15608" width="9" style="15" hidden="1" customWidth="1"/>
    <col min="15609" max="15609" width="0.125" style="15" customWidth="1"/>
    <col min="15610" max="15610" width="9" style="15" hidden="1" customWidth="1"/>
    <col min="15611" max="15611" width="9.25" style="15" customWidth="1"/>
    <col min="15612" max="15612" width="1.625" style="15" customWidth="1"/>
    <col min="15613" max="15613" width="9.25" style="15" customWidth="1"/>
    <col min="15614" max="15614" width="1.5" style="15" customWidth="1"/>
    <col min="15615" max="15615" width="9.25" style="15" customWidth="1"/>
    <col min="15616" max="15616" width="1.625" style="15" customWidth="1"/>
    <col min="15617" max="15617" width="9.25" style="15" customWidth="1"/>
    <col min="15618" max="15618" width="1.625" style="15" customWidth="1"/>
    <col min="15619" max="15619" width="9.25" style="15" customWidth="1"/>
    <col min="15620" max="15620" width="1.625" style="15" customWidth="1"/>
    <col min="15621" max="15621" width="9.25" style="15" customWidth="1"/>
    <col min="15622" max="15622" width="1.625" style="15" customWidth="1"/>
    <col min="15623" max="15859" width="8.875" style="15" customWidth="1"/>
    <col min="15860" max="15860" width="1.375" style="15" customWidth="1"/>
    <col min="15861" max="15861" width="12.375" style="15" customWidth="1"/>
    <col min="15862" max="15862" width="1.375" style="15" customWidth="1"/>
    <col min="15863" max="15864" width="9" style="15" hidden="1" customWidth="1"/>
    <col min="15865" max="15865" width="0.125" style="15" customWidth="1"/>
    <col min="15866" max="15866" width="9" style="15" hidden="1" customWidth="1"/>
    <col min="15867" max="15867" width="9.25" style="15" customWidth="1"/>
    <col min="15868" max="15868" width="1.625" style="15" customWidth="1"/>
    <col min="15869" max="15869" width="9.25" style="15" customWidth="1"/>
    <col min="15870" max="15870" width="1.5" style="15" customWidth="1"/>
    <col min="15871" max="15871" width="9.25" style="15" customWidth="1"/>
    <col min="15872" max="15872" width="1.625" style="15" customWidth="1"/>
    <col min="15873" max="15873" width="9.25" style="15" customWidth="1"/>
    <col min="15874" max="15874" width="1.625" style="15" customWidth="1"/>
    <col min="15875" max="15875" width="9.25" style="15" customWidth="1"/>
    <col min="15876" max="15876" width="1.625" style="15" customWidth="1"/>
    <col min="15877" max="15877" width="9.25" style="15" customWidth="1"/>
    <col min="15878" max="15878" width="1.625" style="15" customWidth="1"/>
    <col min="15879" max="16115" width="8.875" style="15" customWidth="1"/>
    <col min="16116" max="16116" width="1.375" style="15" customWidth="1"/>
    <col min="16117" max="16117" width="12.375" style="15" customWidth="1"/>
    <col min="16118" max="16118" width="1.375" style="15" customWidth="1"/>
    <col min="16119" max="16120" width="9" style="15" hidden="1" customWidth="1"/>
    <col min="16121" max="16121" width="0.125" style="15" customWidth="1"/>
    <col min="16122" max="16122" width="9" style="15" hidden="1" customWidth="1"/>
    <col min="16123" max="16123" width="9.25" style="15" customWidth="1"/>
    <col min="16124" max="16124" width="1.625" style="15" customWidth="1"/>
    <col min="16125" max="16125" width="9.25" style="15" customWidth="1"/>
    <col min="16126" max="16126" width="1.5" style="15" customWidth="1"/>
    <col min="16127" max="16127" width="9.25" style="15" customWidth="1"/>
    <col min="16128" max="16128" width="1.625" style="15" customWidth="1"/>
    <col min="16129" max="16129" width="9.25" style="15" customWidth="1"/>
    <col min="16130" max="16130" width="1.625" style="15" customWidth="1"/>
    <col min="16131" max="16131" width="9.25" style="15" customWidth="1"/>
    <col min="16132" max="16132" width="1.625" style="15" customWidth="1"/>
    <col min="16133" max="16133" width="9.25" style="15" customWidth="1"/>
    <col min="16134" max="16134" width="1.625" style="15" customWidth="1"/>
    <col min="16135" max="16384" width="8.875" style="15" customWidth="1"/>
  </cols>
  <sheetData>
    <row r="1" spans="1:6" s="55" customFormat="1" ht="18" customHeight="1" x14ac:dyDescent="0.25">
      <c r="A1" s="20" t="s">
        <v>17</v>
      </c>
      <c r="B1" s="66"/>
      <c r="C1" s="66"/>
      <c r="D1" s="66"/>
      <c r="E1" s="66"/>
      <c r="F1" s="66"/>
    </row>
    <row r="2" spans="1:6" s="18" customFormat="1" ht="18" customHeight="1" x14ac:dyDescent="0.25">
      <c r="A2" s="21"/>
      <c r="B2" s="21"/>
      <c r="C2" s="21"/>
      <c r="D2" s="21"/>
      <c r="E2" s="21"/>
      <c r="F2" s="51" t="s">
        <v>132</v>
      </c>
    </row>
    <row r="3" spans="1:6" s="18" customFormat="1" ht="18" customHeight="1" x14ac:dyDescent="0.25">
      <c r="A3" s="22"/>
      <c r="B3" s="67"/>
      <c r="C3" s="67"/>
      <c r="D3" s="67"/>
      <c r="E3" s="67"/>
      <c r="F3" s="51" t="s">
        <v>131</v>
      </c>
    </row>
    <row r="4" spans="1:6" s="18" customFormat="1" ht="18" customHeight="1" x14ac:dyDescent="0.25">
      <c r="A4" s="57"/>
      <c r="B4" s="65"/>
      <c r="C4" s="65"/>
      <c r="D4" s="65"/>
      <c r="E4" s="65"/>
      <c r="F4" s="80" t="s">
        <v>122</v>
      </c>
    </row>
    <row r="5" spans="1:6" s="18" customFormat="1" ht="40.5" x14ac:dyDescent="0.25">
      <c r="A5" s="58" t="s">
        <v>96</v>
      </c>
      <c r="B5" s="68" t="s">
        <v>13</v>
      </c>
      <c r="C5" s="74">
        <v>28</v>
      </c>
      <c r="D5" s="74" t="s">
        <v>90</v>
      </c>
      <c r="E5" s="201" t="s">
        <v>127</v>
      </c>
      <c r="F5" s="202"/>
    </row>
    <row r="6" spans="1:6" s="18" customFormat="1" ht="17.25" customHeight="1" x14ac:dyDescent="0.25">
      <c r="A6" s="59" t="s">
        <v>21</v>
      </c>
      <c r="B6" s="69">
        <v>23572</v>
      </c>
      <c r="C6" s="69">
        <v>24536</v>
      </c>
      <c r="D6" s="69">
        <v>22812</v>
      </c>
      <c r="E6" s="75" t="str">
        <f t="shared" ref="E6:E39" si="0">IF(D6-C6&lt;0,"△","")</f>
        <v>△</v>
      </c>
      <c r="F6" s="81">
        <f t="shared" ref="F6:F39" si="1">IF(D6-C6&lt;0,-1*(D6-C6),D6-C6)</f>
        <v>1724</v>
      </c>
    </row>
    <row r="7" spans="1:6" s="18" customFormat="1" ht="17.25" customHeight="1" x14ac:dyDescent="0.25">
      <c r="A7" s="60" t="s">
        <v>16</v>
      </c>
      <c r="B7" s="70">
        <v>21310</v>
      </c>
      <c r="C7" s="70">
        <f>SUM(C8:C39)</f>
        <v>22242</v>
      </c>
      <c r="D7" s="70">
        <f>SUM(D8:D39)</f>
        <v>20724</v>
      </c>
      <c r="E7" s="76" t="str">
        <f t="shared" si="0"/>
        <v>△</v>
      </c>
      <c r="F7" s="82">
        <f t="shared" si="1"/>
        <v>1518</v>
      </c>
    </row>
    <row r="8" spans="1:6" s="18" customFormat="1" ht="17.25" customHeight="1" x14ac:dyDescent="0.25">
      <c r="A8" s="61" t="s">
        <v>22</v>
      </c>
      <c r="B8" s="71">
        <v>2652</v>
      </c>
      <c r="C8" s="71">
        <v>2848</v>
      </c>
      <c r="D8" s="71">
        <v>2717</v>
      </c>
      <c r="E8" s="77" t="str">
        <f t="shared" si="0"/>
        <v>△</v>
      </c>
      <c r="F8" s="83">
        <f t="shared" si="1"/>
        <v>131</v>
      </c>
    </row>
    <row r="9" spans="1:6" s="18" customFormat="1" ht="17.25" customHeight="1" x14ac:dyDescent="0.25">
      <c r="A9" s="61" t="s">
        <v>23</v>
      </c>
      <c r="B9" s="71">
        <v>1328</v>
      </c>
      <c r="C9" s="71">
        <v>1382</v>
      </c>
      <c r="D9" s="71">
        <v>1256</v>
      </c>
      <c r="E9" s="77" t="str">
        <f t="shared" si="0"/>
        <v>△</v>
      </c>
      <c r="F9" s="83">
        <f t="shared" si="1"/>
        <v>126</v>
      </c>
    </row>
    <row r="10" spans="1:6" s="18" customFormat="1" ht="17.25" customHeight="1" x14ac:dyDescent="0.25">
      <c r="A10" s="61" t="s">
        <v>4</v>
      </c>
      <c r="B10" s="71">
        <v>1369</v>
      </c>
      <c r="C10" s="71">
        <v>1406</v>
      </c>
      <c r="D10" s="71">
        <v>1257</v>
      </c>
      <c r="E10" s="77" t="str">
        <f t="shared" si="0"/>
        <v>△</v>
      </c>
      <c r="F10" s="83">
        <f t="shared" si="1"/>
        <v>149</v>
      </c>
    </row>
    <row r="11" spans="1:6" s="18" customFormat="1" ht="17.25" customHeight="1" x14ac:dyDescent="0.25">
      <c r="A11" s="61" t="s">
        <v>27</v>
      </c>
      <c r="B11" s="71">
        <v>1182</v>
      </c>
      <c r="C11" s="71">
        <v>1239</v>
      </c>
      <c r="D11" s="71">
        <v>1184</v>
      </c>
      <c r="E11" s="77" t="str">
        <f t="shared" si="0"/>
        <v>△</v>
      </c>
      <c r="F11" s="83">
        <f t="shared" si="1"/>
        <v>55</v>
      </c>
    </row>
    <row r="12" spans="1:6" s="18" customFormat="1" ht="17.25" customHeight="1" x14ac:dyDescent="0.25">
      <c r="A12" s="61" t="s">
        <v>20</v>
      </c>
      <c r="B12" s="71">
        <v>624</v>
      </c>
      <c r="C12" s="71">
        <v>650</v>
      </c>
      <c r="D12" s="71">
        <v>589</v>
      </c>
      <c r="E12" s="77" t="str">
        <f t="shared" si="0"/>
        <v>△</v>
      </c>
      <c r="F12" s="83">
        <f t="shared" si="1"/>
        <v>61</v>
      </c>
    </row>
    <row r="13" spans="1:6" s="18" customFormat="1" ht="17.25" customHeight="1" x14ac:dyDescent="0.25">
      <c r="A13" s="61" t="s">
        <v>28</v>
      </c>
      <c r="B13" s="71">
        <v>487</v>
      </c>
      <c r="C13" s="71">
        <v>473</v>
      </c>
      <c r="D13" s="71">
        <v>436</v>
      </c>
      <c r="E13" s="77" t="str">
        <f t="shared" si="0"/>
        <v>△</v>
      </c>
      <c r="F13" s="83">
        <f t="shared" si="1"/>
        <v>37</v>
      </c>
    </row>
    <row r="14" spans="1:6" s="18" customFormat="1" ht="17.25" customHeight="1" x14ac:dyDescent="0.25">
      <c r="A14" s="61" t="s">
        <v>26</v>
      </c>
      <c r="B14" s="71">
        <v>506</v>
      </c>
      <c r="C14" s="71">
        <v>534</v>
      </c>
      <c r="D14" s="71">
        <v>489</v>
      </c>
      <c r="E14" s="77" t="str">
        <f t="shared" si="0"/>
        <v>△</v>
      </c>
      <c r="F14" s="83">
        <f t="shared" si="1"/>
        <v>45</v>
      </c>
    </row>
    <row r="15" spans="1:6" s="18" customFormat="1" ht="17.25" customHeight="1" x14ac:dyDescent="0.25">
      <c r="A15" s="61" t="s">
        <v>30</v>
      </c>
      <c r="B15" s="71">
        <v>482</v>
      </c>
      <c r="C15" s="71">
        <v>486</v>
      </c>
      <c r="D15" s="71">
        <v>447</v>
      </c>
      <c r="E15" s="77" t="str">
        <f t="shared" si="0"/>
        <v>△</v>
      </c>
      <c r="F15" s="83">
        <f t="shared" si="1"/>
        <v>39</v>
      </c>
    </row>
    <row r="16" spans="1:6" s="18" customFormat="1" ht="17.25" customHeight="1" x14ac:dyDescent="0.25">
      <c r="A16" s="61" t="s">
        <v>32</v>
      </c>
      <c r="B16" s="71">
        <v>598</v>
      </c>
      <c r="C16" s="71">
        <v>584</v>
      </c>
      <c r="D16" s="71">
        <v>499</v>
      </c>
      <c r="E16" s="77" t="str">
        <f t="shared" si="0"/>
        <v>△</v>
      </c>
      <c r="F16" s="83">
        <f t="shared" si="1"/>
        <v>85</v>
      </c>
    </row>
    <row r="17" spans="1:6" s="18" customFormat="1" ht="17.25" customHeight="1" x14ac:dyDescent="0.25">
      <c r="A17" s="62" t="s">
        <v>35</v>
      </c>
      <c r="B17" s="72">
        <v>374</v>
      </c>
      <c r="C17" s="72">
        <v>380</v>
      </c>
      <c r="D17" s="72">
        <v>350</v>
      </c>
      <c r="E17" s="78" t="str">
        <f t="shared" si="0"/>
        <v>△</v>
      </c>
      <c r="F17" s="84">
        <f t="shared" si="1"/>
        <v>30</v>
      </c>
    </row>
    <row r="18" spans="1:6" s="18" customFormat="1" ht="17.25" customHeight="1" x14ac:dyDescent="0.25">
      <c r="A18" s="61" t="s">
        <v>36</v>
      </c>
      <c r="B18" s="71">
        <v>259</v>
      </c>
      <c r="C18" s="71">
        <v>273</v>
      </c>
      <c r="D18" s="71">
        <v>237</v>
      </c>
      <c r="E18" s="77" t="str">
        <f t="shared" si="0"/>
        <v>△</v>
      </c>
      <c r="F18" s="83">
        <f t="shared" si="1"/>
        <v>36</v>
      </c>
    </row>
    <row r="19" spans="1:6" s="18" customFormat="1" ht="17.25" customHeight="1" x14ac:dyDescent="0.25">
      <c r="A19" s="61" t="s">
        <v>37</v>
      </c>
      <c r="B19" s="71">
        <v>324</v>
      </c>
      <c r="C19" s="71">
        <v>356</v>
      </c>
      <c r="D19" s="71">
        <v>323</v>
      </c>
      <c r="E19" s="77" t="str">
        <f t="shared" si="0"/>
        <v>△</v>
      </c>
      <c r="F19" s="83">
        <f t="shared" si="1"/>
        <v>33</v>
      </c>
    </row>
    <row r="20" spans="1:6" s="18" customFormat="1" ht="17.25" customHeight="1" x14ac:dyDescent="0.25">
      <c r="A20" s="61" t="s">
        <v>31</v>
      </c>
      <c r="B20" s="71">
        <v>701</v>
      </c>
      <c r="C20" s="71">
        <v>727</v>
      </c>
      <c r="D20" s="71">
        <v>650</v>
      </c>
      <c r="E20" s="77" t="str">
        <f t="shared" si="0"/>
        <v>△</v>
      </c>
      <c r="F20" s="83">
        <f t="shared" si="1"/>
        <v>77</v>
      </c>
    </row>
    <row r="21" spans="1:6" s="18" customFormat="1" ht="17.25" customHeight="1" x14ac:dyDescent="0.25">
      <c r="A21" s="61" t="s">
        <v>38</v>
      </c>
      <c r="B21" s="71">
        <v>617</v>
      </c>
      <c r="C21" s="71">
        <v>650</v>
      </c>
      <c r="D21" s="71">
        <v>595</v>
      </c>
      <c r="E21" s="77" t="str">
        <f t="shared" si="0"/>
        <v>△</v>
      </c>
      <c r="F21" s="83">
        <f t="shared" si="1"/>
        <v>55</v>
      </c>
    </row>
    <row r="22" spans="1:6" s="18" customFormat="1" ht="17.25" customHeight="1" x14ac:dyDescent="0.25">
      <c r="A22" s="61" t="s">
        <v>40</v>
      </c>
      <c r="B22" s="71">
        <v>448</v>
      </c>
      <c r="C22" s="71">
        <v>502</v>
      </c>
      <c r="D22" s="71">
        <v>498</v>
      </c>
      <c r="E22" s="77" t="str">
        <f t="shared" si="0"/>
        <v>△</v>
      </c>
      <c r="F22" s="83">
        <f t="shared" si="1"/>
        <v>4</v>
      </c>
    </row>
    <row r="23" spans="1:6" s="18" customFormat="1" ht="17.25" customHeight="1" x14ac:dyDescent="0.25">
      <c r="A23" s="61" t="s">
        <v>41</v>
      </c>
      <c r="B23" s="71">
        <v>1652</v>
      </c>
      <c r="C23" s="71">
        <v>1826</v>
      </c>
      <c r="D23" s="71">
        <v>1794</v>
      </c>
      <c r="E23" s="77" t="str">
        <f t="shared" si="0"/>
        <v>△</v>
      </c>
      <c r="F23" s="83">
        <f t="shared" si="1"/>
        <v>32</v>
      </c>
    </row>
    <row r="24" spans="1:6" s="18" customFormat="1" ht="17.25" customHeight="1" x14ac:dyDescent="0.25">
      <c r="A24" s="63" t="s">
        <v>42</v>
      </c>
      <c r="B24" s="71">
        <v>1154</v>
      </c>
      <c r="C24" s="71">
        <v>1247</v>
      </c>
      <c r="D24" s="71">
        <v>1136</v>
      </c>
      <c r="E24" s="77" t="str">
        <f t="shared" si="0"/>
        <v>△</v>
      </c>
      <c r="F24" s="83">
        <f t="shared" si="1"/>
        <v>111</v>
      </c>
    </row>
    <row r="25" spans="1:6" s="18" customFormat="1" ht="17.25" customHeight="1" x14ac:dyDescent="0.25">
      <c r="A25" s="61" t="s">
        <v>43</v>
      </c>
      <c r="B25" s="71">
        <v>457</v>
      </c>
      <c r="C25" s="71">
        <v>481</v>
      </c>
      <c r="D25" s="71">
        <v>487</v>
      </c>
      <c r="E25" s="77" t="str">
        <f t="shared" si="0"/>
        <v/>
      </c>
      <c r="F25" s="83">
        <f t="shared" si="1"/>
        <v>6</v>
      </c>
    </row>
    <row r="26" spans="1:6" s="18" customFormat="1" ht="17.25" customHeight="1" x14ac:dyDescent="0.25">
      <c r="A26" s="61" t="s">
        <v>14</v>
      </c>
      <c r="B26" s="71">
        <v>292</v>
      </c>
      <c r="C26" s="71">
        <v>279</v>
      </c>
      <c r="D26" s="71">
        <v>252</v>
      </c>
      <c r="E26" s="77" t="str">
        <f t="shared" si="0"/>
        <v>△</v>
      </c>
      <c r="F26" s="83">
        <f t="shared" si="1"/>
        <v>27</v>
      </c>
    </row>
    <row r="27" spans="1:6" s="18" customFormat="1" ht="17.25" customHeight="1" x14ac:dyDescent="0.25">
      <c r="A27" s="61" t="s">
        <v>44</v>
      </c>
      <c r="B27" s="71">
        <v>382</v>
      </c>
      <c r="C27" s="71">
        <v>408</v>
      </c>
      <c r="D27" s="71">
        <v>377</v>
      </c>
      <c r="E27" s="77" t="str">
        <f t="shared" si="0"/>
        <v>△</v>
      </c>
      <c r="F27" s="83">
        <f t="shared" si="1"/>
        <v>31</v>
      </c>
    </row>
    <row r="28" spans="1:6" s="56" customFormat="1" ht="17.25" customHeight="1" x14ac:dyDescent="0.25">
      <c r="A28" s="61" t="s">
        <v>45</v>
      </c>
      <c r="B28" s="71">
        <v>424</v>
      </c>
      <c r="C28" s="71">
        <v>416</v>
      </c>
      <c r="D28" s="71">
        <v>373</v>
      </c>
      <c r="E28" s="77" t="str">
        <f t="shared" si="0"/>
        <v>△</v>
      </c>
      <c r="F28" s="83">
        <f t="shared" si="1"/>
        <v>43</v>
      </c>
    </row>
    <row r="29" spans="1:6" s="56" customFormat="1" ht="17.25" customHeight="1" x14ac:dyDescent="0.25">
      <c r="A29" s="61" t="s">
        <v>6</v>
      </c>
      <c r="B29" s="71">
        <v>374</v>
      </c>
      <c r="C29" s="71">
        <v>393</v>
      </c>
      <c r="D29" s="71">
        <v>384</v>
      </c>
      <c r="E29" s="77" t="str">
        <f t="shared" si="0"/>
        <v>△</v>
      </c>
      <c r="F29" s="83">
        <f t="shared" si="1"/>
        <v>9</v>
      </c>
    </row>
    <row r="30" spans="1:6" s="56" customFormat="1" ht="17.25" customHeight="1" x14ac:dyDescent="0.25">
      <c r="A30" s="61" t="s">
        <v>25</v>
      </c>
      <c r="B30" s="71">
        <v>983</v>
      </c>
      <c r="C30" s="71">
        <v>1010</v>
      </c>
      <c r="D30" s="71">
        <v>907</v>
      </c>
      <c r="E30" s="77" t="str">
        <f t="shared" si="0"/>
        <v>△</v>
      </c>
      <c r="F30" s="83">
        <f t="shared" si="1"/>
        <v>103</v>
      </c>
    </row>
    <row r="31" spans="1:6" s="56" customFormat="1" ht="17.25" customHeight="1" x14ac:dyDescent="0.25">
      <c r="A31" s="61" t="s">
        <v>15</v>
      </c>
      <c r="B31" s="71">
        <v>477</v>
      </c>
      <c r="C31" s="71">
        <v>494</v>
      </c>
      <c r="D31" s="71">
        <v>461</v>
      </c>
      <c r="E31" s="77" t="str">
        <f t="shared" si="0"/>
        <v>△</v>
      </c>
      <c r="F31" s="83">
        <f t="shared" si="1"/>
        <v>33</v>
      </c>
    </row>
    <row r="32" spans="1:6" s="56" customFormat="1" ht="17.25" customHeight="1" x14ac:dyDescent="0.25">
      <c r="A32" s="61" t="s">
        <v>46</v>
      </c>
      <c r="B32" s="71">
        <v>422</v>
      </c>
      <c r="C32" s="71">
        <v>402</v>
      </c>
      <c r="D32" s="71">
        <v>362</v>
      </c>
      <c r="E32" s="77" t="str">
        <f t="shared" si="0"/>
        <v>△</v>
      </c>
      <c r="F32" s="83">
        <f t="shared" si="1"/>
        <v>40</v>
      </c>
    </row>
    <row r="33" spans="1:6" s="56" customFormat="1" ht="17.25" customHeight="1" x14ac:dyDescent="0.25">
      <c r="A33" s="63" t="s">
        <v>47</v>
      </c>
      <c r="B33" s="71">
        <v>269</v>
      </c>
      <c r="C33" s="71">
        <v>269</v>
      </c>
      <c r="D33" s="71">
        <v>254</v>
      </c>
      <c r="E33" s="77" t="str">
        <f t="shared" si="0"/>
        <v>△</v>
      </c>
      <c r="F33" s="83">
        <f t="shared" si="1"/>
        <v>15</v>
      </c>
    </row>
    <row r="34" spans="1:6" s="56" customFormat="1" ht="17.25" customHeight="1" x14ac:dyDescent="0.25">
      <c r="A34" s="61" t="s">
        <v>2</v>
      </c>
      <c r="B34" s="71">
        <v>467</v>
      </c>
      <c r="C34" s="71">
        <v>450</v>
      </c>
      <c r="D34" s="71">
        <v>394</v>
      </c>
      <c r="E34" s="77" t="str">
        <f t="shared" si="0"/>
        <v>△</v>
      </c>
      <c r="F34" s="83">
        <f t="shared" si="1"/>
        <v>56</v>
      </c>
    </row>
    <row r="35" spans="1:6" s="56" customFormat="1" ht="17.25" customHeight="1" x14ac:dyDescent="0.25">
      <c r="A35" s="61" t="s">
        <v>18</v>
      </c>
      <c r="B35" s="71">
        <v>711</v>
      </c>
      <c r="C35" s="71">
        <v>716</v>
      </c>
      <c r="D35" s="71">
        <v>706</v>
      </c>
      <c r="E35" s="77" t="str">
        <f t="shared" si="0"/>
        <v>△</v>
      </c>
      <c r="F35" s="83">
        <f t="shared" si="1"/>
        <v>10</v>
      </c>
    </row>
    <row r="36" spans="1:6" s="56" customFormat="1" ht="17.25" customHeight="1" x14ac:dyDescent="0.25">
      <c r="A36" s="61" t="s">
        <v>33</v>
      </c>
      <c r="B36" s="71">
        <v>354</v>
      </c>
      <c r="C36" s="71">
        <v>353</v>
      </c>
      <c r="D36" s="71">
        <v>320</v>
      </c>
      <c r="E36" s="77" t="str">
        <f t="shared" si="0"/>
        <v>△</v>
      </c>
      <c r="F36" s="83">
        <f t="shared" si="1"/>
        <v>33</v>
      </c>
    </row>
    <row r="37" spans="1:6" s="56" customFormat="1" ht="17.25" customHeight="1" x14ac:dyDescent="0.25">
      <c r="A37" s="61" t="s">
        <v>48</v>
      </c>
      <c r="B37" s="71">
        <v>371</v>
      </c>
      <c r="C37" s="71">
        <v>379</v>
      </c>
      <c r="D37" s="71">
        <v>382</v>
      </c>
      <c r="E37" s="77" t="str">
        <f t="shared" si="0"/>
        <v/>
      </c>
      <c r="F37" s="83">
        <f t="shared" si="1"/>
        <v>3</v>
      </c>
    </row>
    <row r="38" spans="1:6" s="56" customFormat="1" ht="17.25" customHeight="1" x14ac:dyDescent="0.25">
      <c r="A38" s="63" t="s">
        <v>50</v>
      </c>
      <c r="B38" s="71">
        <v>237</v>
      </c>
      <c r="C38" s="71">
        <v>255</v>
      </c>
      <c r="D38" s="71">
        <v>251</v>
      </c>
      <c r="E38" s="77" t="str">
        <f t="shared" si="0"/>
        <v>△</v>
      </c>
      <c r="F38" s="83">
        <f t="shared" si="1"/>
        <v>4</v>
      </c>
    </row>
    <row r="39" spans="1:6" s="56" customFormat="1" ht="17.25" customHeight="1" x14ac:dyDescent="0.25">
      <c r="A39" s="64" t="s">
        <v>52</v>
      </c>
      <c r="B39" s="73">
        <v>333</v>
      </c>
      <c r="C39" s="73">
        <v>374</v>
      </c>
      <c r="D39" s="73">
        <v>357</v>
      </c>
      <c r="E39" s="79" t="str">
        <f t="shared" si="0"/>
        <v>△</v>
      </c>
      <c r="F39" s="85">
        <f t="shared" si="1"/>
        <v>17</v>
      </c>
    </row>
    <row r="40" spans="1:6" s="18" customFormat="1" x14ac:dyDescent="0.25">
      <c r="A40" s="65"/>
      <c r="B40" s="65"/>
      <c r="C40" s="65"/>
      <c r="D40" s="65"/>
      <c r="E40" s="65"/>
      <c r="F40" s="52" t="s">
        <v>19</v>
      </c>
    </row>
  </sheetData>
  <mergeCells count="1">
    <mergeCell ref="E5:F5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F41"/>
  <sheetViews>
    <sheetView showGridLines="0" workbookViewId="0">
      <selection activeCell="G12" sqref="G12"/>
    </sheetView>
  </sheetViews>
  <sheetFormatPr defaultColWidth="8.875" defaultRowHeight="15" x14ac:dyDescent="0.15"/>
  <cols>
    <col min="1" max="1" width="17.75" style="15" customWidth="1"/>
    <col min="2" max="4" width="14.25" style="15" customWidth="1"/>
    <col min="5" max="5" width="7.25" style="15" customWidth="1"/>
    <col min="6" max="6" width="6.375" style="15" customWidth="1"/>
    <col min="7" max="16384" width="8.875" style="15"/>
  </cols>
  <sheetData>
    <row r="1" spans="1:6" s="55" customFormat="1" ht="18" customHeight="1" x14ac:dyDescent="0.25">
      <c r="A1" s="20" t="s">
        <v>53</v>
      </c>
      <c r="B1" s="66"/>
      <c r="C1" s="66"/>
      <c r="D1" s="66"/>
      <c r="E1" s="66"/>
      <c r="F1" s="66"/>
    </row>
    <row r="2" spans="1:6" s="18" customFormat="1" ht="18" customHeight="1" x14ac:dyDescent="0.25">
      <c r="A2" s="30"/>
      <c r="B2" s="21"/>
      <c r="C2" s="21"/>
      <c r="D2" s="21"/>
      <c r="E2" s="21"/>
      <c r="F2" s="191" t="s">
        <v>132</v>
      </c>
    </row>
    <row r="3" spans="1:6" s="18" customFormat="1" ht="18" customHeight="1" x14ac:dyDescent="0.25">
      <c r="A3" s="21"/>
      <c r="B3" s="67"/>
      <c r="C3" s="67"/>
      <c r="D3" s="67"/>
      <c r="E3" s="67"/>
      <c r="F3" s="191" t="s">
        <v>131</v>
      </c>
    </row>
    <row r="4" spans="1:6" s="18" customFormat="1" ht="18" customHeight="1" x14ac:dyDescent="0.25">
      <c r="A4" s="21"/>
      <c r="B4" s="65"/>
      <c r="C4" s="65"/>
      <c r="D4" s="65"/>
      <c r="F4" s="80" t="s">
        <v>73</v>
      </c>
    </row>
    <row r="5" spans="1:6" s="18" customFormat="1" ht="40.5" x14ac:dyDescent="0.25">
      <c r="A5" s="86" t="s">
        <v>1</v>
      </c>
      <c r="B5" s="68" t="s">
        <v>13</v>
      </c>
      <c r="C5" s="74">
        <v>28</v>
      </c>
      <c r="D5" s="74" t="s">
        <v>90</v>
      </c>
      <c r="E5" s="201" t="s">
        <v>127</v>
      </c>
      <c r="F5" s="202"/>
    </row>
    <row r="6" spans="1:6" s="18" customFormat="1" ht="18" customHeight="1" x14ac:dyDescent="0.25">
      <c r="A6" s="59" t="s">
        <v>21</v>
      </c>
      <c r="B6" s="88">
        <v>171419</v>
      </c>
      <c r="C6" s="88">
        <v>192947</v>
      </c>
      <c r="D6" s="69">
        <v>186191</v>
      </c>
      <c r="E6" s="75" t="str">
        <f t="shared" ref="E6:E39" si="0">IF(D6-C6&lt;0,"△","")</f>
        <v>△</v>
      </c>
      <c r="F6" s="81">
        <f t="shared" ref="F6:F39" si="1">IF(D6-C6&lt;0,-1*(D6-C6),D6-C6)</f>
        <v>6756</v>
      </c>
    </row>
    <row r="7" spans="1:6" s="18" customFormat="1" ht="18" customHeight="1" x14ac:dyDescent="0.25">
      <c r="A7" s="60" t="s">
        <v>16</v>
      </c>
      <c r="B7" s="89">
        <v>157964</v>
      </c>
      <c r="C7" s="89">
        <f>SUM(C8:C39)</f>
        <v>177600</v>
      </c>
      <c r="D7" s="70">
        <f>SUM(D8:D39)</f>
        <v>171745</v>
      </c>
      <c r="E7" s="76" t="str">
        <f t="shared" si="0"/>
        <v>△</v>
      </c>
      <c r="F7" s="82">
        <f t="shared" si="1"/>
        <v>5855</v>
      </c>
    </row>
    <row r="8" spans="1:6" s="18" customFormat="1" ht="18" customHeight="1" x14ac:dyDescent="0.25">
      <c r="A8" s="61" t="s">
        <v>22</v>
      </c>
      <c r="B8" s="90">
        <v>24320</v>
      </c>
      <c r="C8" s="90">
        <v>26539</v>
      </c>
      <c r="D8" s="71">
        <v>25745</v>
      </c>
      <c r="E8" s="77" t="str">
        <f t="shared" si="0"/>
        <v>△</v>
      </c>
      <c r="F8" s="93">
        <f t="shared" si="1"/>
        <v>794</v>
      </c>
    </row>
    <row r="9" spans="1:6" s="18" customFormat="1" ht="18" customHeight="1" x14ac:dyDescent="0.25">
      <c r="A9" s="61" t="s">
        <v>23</v>
      </c>
      <c r="B9" s="90">
        <v>9184</v>
      </c>
      <c r="C9" s="90">
        <v>10192</v>
      </c>
      <c r="D9" s="71">
        <v>10400</v>
      </c>
      <c r="E9" s="77" t="str">
        <f t="shared" si="0"/>
        <v/>
      </c>
      <c r="F9" s="93">
        <f t="shared" si="1"/>
        <v>208</v>
      </c>
    </row>
    <row r="10" spans="1:6" s="18" customFormat="1" ht="18" customHeight="1" x14ac:dyDescent="0.25">
      <c r="A10" s="61" t="s">
        <v>4</v>
      </c>
      <c r="B10" s="90">
        <v>10900</v>
      </c>
      <c r="C10" s="90">
        <v>11932</v>
      </c>
      <c r="D10" s="71">
        <v>11595</v>
      </c>
      <c r="E10" s="77" t="str">
        <f t="shared" si="0"/>
        <v>△</v>
      </c>
      <c r="F10" s="93">
        <f t="shared" si="1"/>
        <v>337</v>
      </c>
    </row>
    <row r="11" spans="1:6" s="18" customFormat="1" ht="18" customHeight="1" x14ac:dyDescent="0.25">
      <c r="A11" s="61" t="s">
        <v>27</v>
      </c>
      <c r="B11" s="90">
        <v>7958</v>
      </c>
      <c r="C11" s="90">
        <v>9168</v>
      </c>
      <c r="D11" s="71">
        <v>8972</v>
      </c>
      <c r="E11" s="77" t="str">
        <f t="shared" si="0"/>
        <v>△</v>
      </c>
      <c r="F11" s="93">
        <f t="shared" si="1"/>
        <v>196</v>
      </c>
    </row>
    <row r="12" spans="1:6" s="18" customFormat="1" ht="18" customHeight="1" x14ac:dyDescent="0.25">
      <c r="A12" s="61" t="s">
        <v>20</v>
      </c>
      <c r="B12" s="90">
        <v>4086</v>
      </c>
      <c r="C12" s="90">
        <v>4554</v>
      </c>
      <c r="D12" s="71">
        <v>4398</v>
      </c>
      <c r="E12" s="77" t="str">
        <f t="shared" si="0"/>
        <v>△</v>
      </c>
      <c r="F12" s="93">
        <f t="shared" si="1"/>
        <v>156</v>
      </c>
    </row>
    <row r="13" spans="1:6" s="18" customFormat="1" ht="18" customHeight="1" x14ac:dyDescent="0.25">
      <c r="A13" s="61" t="s">
        <v>28</v>
      </c>
      <c r="B13" s="90">
        <v>3092</v>
      </c>
      <c r="C13" s="90">
        <v>3475</v>
      </c>
      <c r="D13" s="71">
        <v>3368</v>
      </c>
      <c r="E13" s="77" t="str">
        <f t="shared" si="0"/>
        <v>△</v>
      </c>
      <c r="F13" s="93">
        <f t="shared" si="1"/>
        <v>107</v>
      </c>
    </row>
    <row r="14" spans="1:6" s="18" customFormat="1" ht="18" customHeight="1" x14ac:dyDescent="0.25">
      <c r="A14" s="61" t="s">
        <v>26</v>
      </c>
      <c r="B14" s="90">
        <v>4396</v>
      </c>
      <c r="C14" s="90">
        <v>4889</v>
      </c>
      <c r="D14" s="71">
        <v>4637</v>
      </c>
      <c r="E14" s="77" t="str">
        <f t="shared" si="0"/>
        <v>△</v>
      </c>
      <c r="F14" s="93">
        <f t="shared" si="1"/>
        <v>252</v>
      </c>
    </row>
    <row r="15" spans="1:6" s="18" customFormat="1" ht="18" customHeight="1" x14ac:dyDescent="0.25">
      <c r="A15" s="61" t="s">
        <v>30</v>
      </c>
      <c r="B15" s="90">
        <v>3231</v>
      </c>
      <c r="C15" s="90">
        <v>3492</v>
      </c>
      <c r="D15" s="71">
        <v>3335</v>
      </c>
      <c r="E15" s="77" t="str">
        <f t="shared" si="0"/>
        <v>△</v>
      </c>
      <c r="F15" s="93">
        <f t="shared" si="1"/>
        <v>157</v>
      </c>
    </row>
    <row r="16" spans="1:6" s="18" customFormat="1" ht="18" customHeight="1" x14ac:dyDescent="0.25">
      <c r="A16" s="61" t="s">
        <v>32</v>
      </c>
      <c r="B16" s="90">
        <v>3764</v>
      </c>
      <c r="C16" s="90">
        <v>3826</v>
      </c>
      <c r="D16" s="71">
        <v>3518</v>
      </c>
      <c r="E16" s="77" t="str">
        <f t="shared" si="0"/>
        <v>△</v>
      </c>
      <c r="F16" s="93">
        <f t="shared" si="1"/>
        <v>308</v>
      </c>
    </row>
    <row r="17" spans="1:6" s="18" customFormat="1" ht="18" customHeight="1" x14ac:dyDescent="0.25">
      <c r="A17" s="62" t="s">
        <v>35</v>
      </c>
      <c r="B17" s="91">
        <v>2152</v>
      </c>
      <c r="C17" s="91">
        <v>2401</v>
      </c>
      <c r="D17" s="72">
        <v>2443</v>
      </c>
      <c r="E17" s="78" t="str">
        <f t="shared" si="0"/>
        <v/>
      </c>
      <c r="F17" s="94">
        <f t="shared" si="1"/>
        <v>42</v>
      </c>
    </row>
    <row r="18" spans="1:6" s="18" customFormat="1" ht="18" customHeight="1" x14ac:dyDescent="0.25">
      <c r="A18" s="61" t="s">
        <v>36</v>
      </c>
      <c r="B18" s="90">
        <v>1637</v>
      </c>
      <c r="C18" s="90">
        <v>1925</v>
      </c>
      <c r="D18" s="71">
        <v>1785</v>
      </c>
      <c r="E18" s="77" t="str">
        <f t="shared" si="0"/>
        <v>△</v>
      </c>
      <c r="F18" s="93">
        <f t="shared" si="1"/>
        <v>140</v>
      </c>
    </row>
    <row r="19" spans="1:6" s="18" customFormat="1" ht="18" customHeight="1" x14ac:dyDescent="0.25">
      <c r="A19" s="61" t="s">
        <v>37</v>
      </c>
      <c r="B19" s="90">
        <v>1886</v>
      </c>
      <c r="C19" s="90">
        <v>2294</v>
      </c>
      <c r="D19" s="71">
        <v>2552</v>
      </c>
      <c r="E19" s="77" t="str">
        <f t="shared" si="0"/>
        <v/>
      </c>
      <c r="F19" s="93">
        <f t="shared" si="1"/>
        <v>258</v>
      </c>
    </row>
    <row r="20" spans="1:6" s="18" customFormat="1" ht="18" customHeight="1" x14ac:dyDescent="0.25">
      <c r="A20" s="61" t="s">
        <v>31</v>
      </c>
      <c r="B20" s="90">
        <v>3964</v>
      </c>
      <c r="C20" s="90">
        <v>4660</v>
      </c>
      <c r="D20" s="71">
        <v>4203</v>
      </c>
      <c r="E20" s="77" t="str">
        <f t="shared" si="0"/>
        <v>△</v>
      </c>
      <c r="F20" s="93">
        <f t="shared" si="1"/>
        <v>457</v>
      </c>
    </row>
    <row r="21" spans="1:6" s="18" customFormat="1" ht="18" customHeight="1" x14ac:dyDescent="0.25">
      <c r="A21" s="61" t="s">
        <v>38</v>
      </c>
      <c r="B21" s="90">
        <v>4445</v>
      </c>
      <c r="C21" s="90">
        <v>5301</v>
      </c>
      <c r="D21" s="71">
        <v>5364</v>
      </c>
      <c r="E21" s="77" t="str">
        <f t="shared" si="0"/>
        <v/>
      </c>
      <c r="F21" s="93">
        <f t="shared" si="1"/>
        <v>63</v>
      </c>
    </row>
    <row r="22" spans="1:6" s="18" customFormat="1" ht="18" customHeight="1" x14ac:dyDescent="0.25">
      <c r="A22" s="61" t="s">
        <v>40</v>
      </c>
      <c r="B22" s="90">
        <v>4242</v>
      </c>
      <c r="C22" s="90">
        <v>4996</v>
      </c>
      <c r="D22" s="71">
        <v>4515</v>
      </c>
      <c r="E22" s="77" t="str">
        <f t="shared" si="0"/>
        <v>△</v>
      </c>
      <c r="F22" s="93">
        <f t="shared" si="1"/>
        <v>481</v>
      </c>
    </row>
    <row r="23" spans="1:6" s="18" customFormat="1" ht="18" customHeight="1" x14ac:dyDescent="0.25">
      <c r="A23" s="61" t="s">
        <v>41</v>
      </c>
      <c r="B23" s="90">
        <v>14030</v>
      </c>
      <c r="C23" s="90">
        <v>17375</v>
      </c>
      <c r="D23" s="71">
        <v>17010</v>
      </c>
      <c r="E23" s="77" t="str">
        <f t="shared" si="0"/>
        <v>△</v>
      </c>
      <c r="F23" s="93">
        <f t="shared" si="1"/>
        <v>365</v>
      </c>
    </row>
    <row r="24" spans="1:6" s="18" customFormat="1" ht="18" customHeight="1" x14ac:dyDescent="0.25">
      <c r="A24" s="63" t="s">
        <v>42</v>
      </c>
      <c r="B24" s="90">
        <v>9348</v>
      </c>
      <c r="C24" s="90">
        <v>11311</v>
      </c>
      <c r="D24" s="71">
        <v>10531</v>
      </c>
      <c r="E24" s="77" t="str">
        <f t="shared" si="0"/>
        <v>△</v>
      </c>
      <c r="F24" s="93">
        <f t="shared" si="1"/>
        <v>780</v>
      </c>
    </row>
    <row r="25" spans="1:6" s="18" customFormat="1" ht="18" customHeight="1" x14ac:dyDescent="0.25">
      <c r="A25" s="61" t="s">
        <v>43</v>
      </c>
      <c r="B25" s="90">
        <v>3611</v>
      </c>
      <c r="C25" s="90">
        <v>4025</v>
      </c>
      <c r="D25" s="71">
        <v>4252</v>
      </c>
      <c r="E25" s="77" t="str">
        <f t="shared" si="0"/>
        <v/>
      </c>
      <c r="F25" s="93">
        <f t="shared" si="1"/>
        <v>227</v>
      </c>
    </row>
    <row r="26" spans="1:6" s="18" customFormat="1" ht="18" customHeight="1" x14ac:dyDescent="0.25">
      <c r="A26" s="61" t="s">
        <v>14</v>
      </c>
      <c r="B26" s="90">
        <v>1896</v>
      </c>
      <c r="C26" s="90">
        <v>1932</v>
      </c>
      <c r="D26" s="71">
        <v>1952</v>
      </c>
      <c r="E26" s="77" t="str">
        <f t="shared" si="0"/>
        <v/>
      </c>
      <c r="F26" s="93">
        <f t="shared" si="1"/>
        <v>20</v>
      </c>
    </row>
    <row r="27" spans="1:6" s="56" customFormat="1" ht="18" customHeight="1" x14ac:dyDescent="0.25">
      <c r="A27" s="61" t="s">
        <v>44</v>
      </c>
      <c r="B27" s="90">
        <v>3921</v>
      </c>
      <c r="C27" s="90">
        <v>4122</v>
      </c>
      <c r="D27" s="71">
        <v>3652</v>
      </c>
      <c r="E27" s="77" t="str">
        <f t="shared" si="0"/>
        <v>△</v>
      </c>
      <c r="F27" s="83">
        <f t="shared" si="1"/>
        <v>470</v>
      </c>
    </row>
    <row r="28" spans="1:6" s="56" customFormat="1" ht="18" customHeight="1" x14ac:dyDescent="0.25">
      <c r="A28" s="61" t="s">
        <v>45</v>
      </c>
      <c r="B28" s="90">
        <v>2415</v>
      </c>
      <c r="C28" s="90">
        <v>2416</v>
      </c>
      <c r="D28" s="71">
        <v>2592</v>
      </c>
      <c r="E28" s="77" t="str">
        <f t="shared" si="0"/>
        <v/>
      </c>
      <c r="F28" s="83">
        <f t="shared" si="1"/>
        <v>176</v>
      </c>
    </row>
    <row r="29" spans="1:6" s="56" customFormat="1" ht="18" customHeight="1" x14ac:dyDescent="0.25">
      <c r="A29" s="61" t="s">
        <v>6</v>
      </c>
      <c r="B29" s="90">
        <v>2572</v>
      </c>
      <c r="C29" s="90">
        <v>2930</v>
      </c>
      <c r="D29" s="71">
        <v>2871</v>
      </c>
      <c r="E29" s="77" t="str">
        <f t="shared" si="0"/>
        <v>△</v>
      </c>
      <c r="F29" s="83">
        <f t="shared" si="1"/>
        <v>59</v>
      </c>
    </row>
    <row r="30" spans="1:6" s="56" customFormat="1" ht="18" customHeight="1" x14ac:dyDescent="0.25">
      <c r="A30" s="61" t="s">
        <v>25</v>
      </c>
      <c r="B30" s="90">
        <v>6323</v>
      </c>
      <c r="C30" s="90">
        <v>6825</v>
      </c>
      <c r="D30" s="71">
        <v>6373</v>
      </c>
      <c r="E30" s="77" t="str">
        <f t="shared" si="0"/>
        <v>△</v>
      </c>
      <c r="F30" s="83">
        <f t="shared" si="1"/>
        <v>452</v>
      </c>
    </row>
    <row r="31" spans="1:6" s="56" customFormat="1" ht="18" customHeight="1" x14ac:dyDescent="0.25">
      <c r="A31" s="61" t="s">
        <v>15</v>
      </c>
      <c r="B31" s="90">
        <v>2701</v>
      </c>
      <c r="C31" s="90">
        <v>2996</v>
      </c>
      <c r="D31" s="71">
        <v>2991</v>
      </c>
      <c r="E31" s="77" t="str">
        <f t="shared" si="0"/>
        <v>△</v>
      </c>
      <c r="F31" s="83">
        <f t="shared" si="1"/>
        <v>5</v>
      </c>
    </row>
    <row r="32" spans="1:6" s="56" customFormat="1" ht="18" customHeight="1" x14ac:dyDescent="0.25">
      <c r="A32" s="61" t="s">
        <v>46</v>
      </c>
      <c r="B32" s="90">
        <v>2653</v>
      </c>
      <c r="C32" s="90">
        <v>2469</v>
      </c>
      <c r="D32" s="71">
        <v>2439</v>
      </c>
      <c r="E32" s="77" t="str">
        <f t="shared" si="0"/>
        <v>△</v>
      </c>
      <c r="F32" s="83">
        <f t="shared" si="1"/>
        <v>30</v>
      </c>
    </row>
    <row r="33" spans="1:6" s="56" customFormat="1" ht="18" customHeight="1" x14ac:dyDescent="0.25">
      <c r="A33" s="63" t="s">
        <v>47</v>
      </c>
      <c r="B33" s="90">
        <v>2201</v>
      </c>
      <c r="C33" s="90">
        <v>2514</v>
      </c>
      <c r="D33" s="71">
        <v>2149</v>
      </c>
      <c r="E33" s="77" t="str">
        <f t="shared" si="0"/>
        <v>△</v>
      </c>
      <c r="F33" s="83">
        <f t="shared" si="1"/>
        <v>365</v>
      </c>
    </row>
    <row r="34" spans="1:6" s="56" customFormat="1" ht="18" customHeight="1" x14ac:dyDescent="0.25">
      <c r="A34" s="61" t="s">
        <v>2</v>
      </c>
      <c r="B34" s="90">
        <v>2313</v>
      </c>
      <c r="C34" s="90">
        <v>2491</v>
      </c>
      <c r="D34" s="71">
        <v>2153</v>
      </c>
      <c r="E34" s="77" t="str">
        <f t="shared" si="0"/>
        <v>△</v>
      </c>
      <c r="F34" s="83">
        <f t="shared" si="1"/>
        <v>338</v>
      </c>
    </row>
    <row r="35" spans="1:6" s="56" customFormat="1" ht="18" customHeight="1" x14ac:dyDescent="0.25">
      <c r="A35" s="61" t="s">
        <v>18</v>
      </c>
      <c r="B35" s="90">
        <v>5679</v>
      </c>
      <c r="C35" s="90">
        <v>6414</v>
      </c>
      <c r="D35" s="71">
        <v>6373</v>
      </c>
      <c r="E35" s="77" t="str">
        <f t="shared" si="0"/>
        <v>△</v>
      </c>
      <c r="F35" s="83">
        <f t="shared" si="1"/>
        <v>41</v>
      </c>
    </row>
    <row r="36" spans="1:6" s="56" customFormat="1" ht="18" customHeight="1" x14ac:dyDescent="0.25">
      <c r="A36" s="61" t="s">
        <v>33</v>
      </c>
      <c r="B36" s="90">
        <v>2038</v>
      </c>
      <c r="C36" s="90">
        <v>1983</v>
      </c>
      <c r="D36" s="71">
        <v>1830</v>
      </c>
      <c r="E36" s="77" t="str">
        <f t="shared" si="0"/>
        <v>△</v>
      </c>
      <c r="F36" s="83">
        <f t="shared" si="1"/>
        <v>153</v>
      </c>
    </row>
    <row r="37" spans="1:6" s="56" customFormat="1" ht="18" customHeight="1" x14ac:dyDescent="0.25">
      <c r="A37" s="61" t="s">
        <v>48</v>
      </c>
      <c r="B37" s="90">
        <v>2328</v>
      </c>
      <c r="C37" s="90">
        <v>2571</v>
      </c>
      <c r="D37" s="71">
        <v>2606</v>
      </c>
      <c r="E37" s="77" t="str">
        <f t="shared" si="0"/>
        <v/>
      </c>
      <c r="F37" s="83">
        <f t="shared" si="1"/>
        <v>35</v>
      </c>
    </row>
    <row r="38" spans="1:6" s="56" customFormat="1" ht="18" customHeight="1" x14ac:dyDescent="0.25">
      <c r="A38" s="63" t="s">
        <v>50</v>
      </c>
      <c r="B38" s="90">
        <v>1993</v>
      </c>
      <c r="C38" s="90">
        <v>2222</v>
      </c>
      <c r="D38" s="71">
        <v>2057</v>
      </c>
      <c r="E38" s="77" t="str">
        <f t="shared" si="0"/>
        <v>△</v>
      </c>
      <c r="F38" s="83">
        <f t="shared" si="1"/>
        <v>165</v>
      </c>
    </row>
    <row r="39" spans="1:6" s="56" customFormat="1" ht="18" customHeight="1" x14ac:dyDescent="0.25">
      <c r="A39" s="64" t="s">
        <v>52</v>
      </c>
      <c r="B39" s="92">
        <v>2685</v>
      </c>
      <c r="C39" s="92">
        <v>3360</v>
      </c>
      <c r="D39" s="73">
        <v>3084</v>
      </c>
      <c r="E39" s="79" t="str">
        <f t="shared" si="0"/>
        <v>△</v>
      </c>
      <c r="F39" s="85">
        <f t="shared" si="1"/>
        <v>276</v>
      </c>
    </row>
    <row r="40" spans="1:6" s="19" customFormat="1" ht="18" customHeight="1" x14ac:dyDescent="0.25">
      <c r="A40" s="87"/>
      <c r="B40" s="87"/>
      <c r="C40" s="87"/>
      <c r="D40" s="65"/>
      <c r="E40" s="67"/>
      <c r="F40" s="52" t="s">
        <v>19</v>
      </c>
    </row>
    <row r="41" spans="1:6" s="18" customFormat="1" ht="18" customHeight="1" x14ac:dyDescent="0.25">
      <c r="A41" s="65"/>
      <c r="B41" s="65"/>
      <c r="C41" s="65"/>
      <c r="D41" s="15"/>
      <c r="E41" s="26"/>
      <c r="F41" s="26"/>
    </row>
  </sheetData>
  <mergeCells count="1">
    <mergeCell ref="E5:F5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WVD43"/>
  <sheetViews>
    <sheetView showGridLines="0" workbookViewId="0">
      <selection activeCell="G12" sqref="G12"/>
    </sheetView>
  </sheetViews>
  <sheetFormatPr defaultRowHeight="15" x14ac:dyDescent="0.15"/>
  <cols>
    <col min="1" max="1" width="17.75" style="15" customWidth="1"/>
    <col min="2" max="4" width="14.25" style="15" customWidth="1"/>
    <col min="5" max="5" width="7.25" style="15" customWidth="1"/>
    <col min="6" max="6" width="11" style="15" customWidth="1"/>
    <col min="7" max="8" width="9.375" style="15" bestFit="1" customWidth="1"/>
    <col min="9" max="248" width="8.875" style="15" customWidth="1"/>
    <col min="249" max="249" width="1.25" style="15" customWidth="1"/>
    <col min="250" max="250" width="12.375" style="15" customWidth="1"/>
    <col min="251" max="251" width="1.25" style="15" customWidth="1"/>
    <col min="252" max="252" width="9" style="15" hidden="1" customWidth="1"/>
    <col min="253" max="253" width="0.125" style="15" customWidth="1"/>
    <col min="254" max="258" width="11.375" style="15" customWidth="1"/>
    <col min="259" max="259" width="8.5" style="15" customWidth="1"/>
    <col min="260" max="264" width="9.375" style="15" bestFit="1" customWidth="1"/>
    <col min="265" max="504" width="8.875" style="15" customWidth="1"/>
    <col min="505" max="505" width="1.25" style="15" customWidth="1"/>
    <col min="506" max="506" width="12.375" style="15" customWidth="1"/>
    <col min="507" max="507" width="1.25" style="15" customWidth="1"/>
    <col min="508" max="508" width="9" style="15" hidden="1" customWidth="1"/>
    <col min="509" max="509" width="0.125" style="15" customWidth="1"/>
    <col min="510" max="514" width="11.375" style="15" customWidth="1"/>
    <col min="515" max="515" width="8.5" style="15" customWidth="1"/>
    <col min="516" max="520" width="9.375" style="15" bestFit="1" customWidth="1"/>
    <col min="521" max="760" width="8.875" style="15" customWidth="1"/>
    <col min="761" max="761" width="1.25" style="15" customWidth="1"/>
    <col min="762" max="762" width="12.375" style="15" customWidth="1"/>
    <col min="763" max="763" width="1.25" style="15" customWidth="1"/>
    <col min="764" max="764" width="9" style="15" hidden="1" customWidth="1"/>
    <col min="765" max="765" width="0.125" style="15" customWidth="1"/>
    <col min="766" max="770" width="11.375" style="15" customWidth="1"/>
    <col min="771" max="771" width="8.5" style="15" customWidth="1"/>
    <col min="772" max="776" width="9.375" style="15" bestFit="1" customWidth="1"/>
    <col min="777" max="1016" width="8.875" style="15" customWidth="1"/>
    <col min="1017" max="1017" width="1.25" style="15" customWidth="1"/>
    <col min="1018" max="1018" width="12.375" style="15" customWidth="1"/>
    <col min="1019" max="1019" width="1.25" style="15" customWidth="1"/>
    <col min="1020" max="1020" width="9" style="15" hidden="1" customWidth="1"/>
    <col min="1021" max="1021" width="0.125" style="15" customWidth="1"/>
    <col min="1022" max="1026" width="11.375" style="15" customWidth="1"/>
    <col min="1027" max="1027" width="8.5" style="15" customWidth="1"/>
    <col min="1028" max="1032" width="9.375" style="15" bestFit="1" customWidth="1"/>
    <col min="1033" max="1272" width="8.875" style="15" customWidth="1"/>
    <col min="1273" max="1273" width="1.25" style="15" customWidth="1"/>
    <col min="1274" max="1274" width="12.375" style="15" customWidth="1"/>
    <col min="1275" max="1275" width="1.25" style="15" customWidth="1"/>
    <col min="1276" max="1276" width="9" style="15" hidden="1" customWidth="1"/>
    <col min="1277" max="1277" width="0.125" style="15" customWidth="1"/>
    <col min="1278" max="1282" width="11.375" style="15" customWidth="1"/>
    <col min="1283" max="1283" width="8.5" style="15" customWidth="1"/>
    <col min="1284" max="1288" width="9.375" style="15" bestFit="1" customWidth="1"/>
    <col min="1289" max="1528" width="8.875" style="15" customWidth="1"/>
    <col min="1529" max="1529" width="1.25" style="15" customWidth="1"/>
    <col min="1530" max="1530" width="12.375" style="15" customWidth="1"/>
    <col min="1531" max="1531" width="1.25" style="15" customWidth="1"/>
    <col min="1532" max="1532" width="9" style="15" hidden="1" customWidth="1"/>
    <col min="1533" max="1533" width="0.125" style="15" customWidth="1"/>
    <col min="1534" max="1538" width="11.375" style="15" customWidth="1"/>
    <col min="1539" max="1539" width="8.5" style="15" customWidth="1"/>
    <col min="1540" max="1544" width="9.375" style="15" bestFit="1" customWidth="1"/>
    <col min="1545" max="1784" width="8.875" style="15" customWidth="1"/>
    <col min="1785" max="1785" width="1.25" style="15" customWidth="1"/>
    <col min="1786" max="1786" width="12.375" style="15" customWidth="1"/>
    <col min="1787" max="1787" width="1.25" style="15" customWidth="1"/>
    <col min="1788" max="1788" width="9" style="15" hidden="1" customWidth="1"/>
    <col min="1789" max="1789" width="0.125" style="15" customWidth="1"/>
    <col min="1790" max="1794" width="11.375" style="15" customWidth="1"/>
    <col min="1795" max="1795" width="8.5" style="15" customWidth="1"/>
    <col min="1796" max="1800" width="9.375" style="15" bestFit="1" customWidth="1"/>
    <col min="1801" max="2040" width="8.875" style="15" customWidth="1"/>
    <col min="2041" max="2041" width="1.25" style="15" customWidth="1"/>
    <col min="2042" max="2042" width="12.375" style="15" customWidth="1"/>
    <col min="2043" max="2043" width="1.25" style="15" customWidth="1"/>
    <col min="2044" max="2044" width="9" style="15" hidden="1" customWidth="1"/>
    <col min="2045" max="2045" width="0.125" style="15" customWidth="1"/>
    <col min="2046" max="2050" width="11.375" style="15" customWidth="1"/>
    <col min="2051" max="2051" width="8.5" style="15" customWidth="1"/>
    <col min="2052" max="2056" width="9.375" style="15" bestFit="1" customWidth="1"/>
    <col min="2057" max="2296" width="8.875" style="15" customWidth="1"/>
    <col min="2297" max="2297" width="1.25" style="15" customWidth="1"/>
    <col min="2298" max="2298" width="12.375" style="15" customWidth="1"/>
    <col min="2299" max="2299" width="1.25" style="15" customWidth="1"/>
    <col min="2300" max="2300" width="9" style="15" hidden="1" customWidth="1"/>
    <col min="2301" max="2301" width="0.125" style="15" customWidth="1"/>
    <col min="2302" max="2306" width="11.375" style="15" customWidth="1"/>
    <col min="2307" max="2307" width="8.5" style="15" customWidth="1"/>
    <col min="2308" max="2312" width="9.375" style="15" bestFit="1" customWidth="1"/>
    <col min="2313" max="2552" width="8.875" style="15" customWidth="1"/>
    <col min="2553" max="2553" width="1.25" style="15" customWidth="1"/>
    <col min="2554" max="2554" width="12.375" style="15" customWidth="1"/>
    <col min="2555" max="2555" width="1.25" style="15" customWidth="1"/>
    <col min="2556" max="2556" width="9" style="15" hidden="1" customWidth="1"/>
    <col min="2557" max="2557" width="0.125" style="15" customWidth="1"/>
    <col min="2558" max="2562" width="11.375" style="15" customWidth="1"/>
    <col min="2563" max="2563" width="8.5" style="15" customWidth="1"/>
    <col min="2564" max="2568" width="9.375" style="15" bestFit="1" customWidth="1"/>
    <col min="2569" max="2808" width="8.875" style="15" customWidth="1"/>
    <col min="2809" max="2809" width="1.25" style="15" customWidth="1"/>
    <col min="2810" max="2810" width="12.375" style="15" customWidth="1"/>
    <col min="2811" max="2811" width="1.25" style="15" customWidth="1"/>
    <col min="2812" max="2812" width="9" style="15" hidden="1" customWidth="1"/>
    <col min="2813" max="2813" width="0.125" style="15" customWidth="1"/>
    <col min="2814" max="2818" width="11.375" style="15" customWidth="1"/>
    <col min="2819" max="2819" width="8.5" style="15" customWidth="1"/>
    <col min="2820" max="2824" width="9.375" style="15" bestFit="1" customWidth="1"/>
    <col min="2825" max="3064" width="8.875" style="15" customWidth="1"/>
    <col min="3065" max="3065" width="1.25" style="15" customWidth="1"/>
    <col min="3066" max="3066" width="12.375" style="15" customWidth="1"/>
    <col min="3067" max="3067" width="1.25" style="15" customWidth="1"/>
    <col min="3068" max="3068" width="9" style="15" hidden="1" customWidth="1"/>
    <col min="3069" max="3069" width="0.125" style="15" customWidth="1"/>
    <col min="3070" max="3074" width="11.375" style="15" customWidth="1"/>
    <col min="3075" max="3075" width="8.5" style="15" customWidth="1"/>
    <col min="3076" max="3080" width="9.375" style="15" bestFit="1" customWidth="1"/>
    <col min="3081" max="3320" width="8.875" style="15" customWidth="1"/>
    <col min="3321" max="3321" width="1.25" style="15" customWidth="1"/>
    <col min="3322" max="3322" width="12.375" style="15" customWidth="1"/>
    <col min="3323" max="3323" width="1.25" style="15" customWidth="1"/>
    <col min="3324" max="3324" width="9" style="15" hidden="1" customWidth="1"/>
    <col min="3325" max="3325" width="0.125" style="15" customWidth="1"/>
    <col min="3326" max="3330" width="11.375" style="15" customWidth="1"/>
    <col min="3331" max="3331" width="8.5" style="15" customWidth="1"/>
    <col min="3332" max="3336" width="9.375" style="15" bestFit="1" customWidth="1"/>
    <col min="3337" max="3576" width="8.875" style="15" customWidth="1"/>
    <col min="3577" max="3577" width="1.25" style="15" customWidth="1"/>
    <col min="3578" max="3578" width="12.375" style="15" customWidth="1"/>
    <col min="3579" max="3579" width="1.25" style="15" customWidth="1"/>
    <col min="3580" max="3580" width="9" style="15" hidden="1" customWidth="1"/>
    <col min="3581" max="3581" width="0.125" style="15" customWidth="1"/>
    <col min="3582" max="3586" width="11.375" style="15" customWidth="1"/>
    <col min="3587" max="3587" width="8.5" style="15" customWidth="1"/>
    <col min="3588" max="3592" width="9.375" style="15" bestFit="1" customWidth="1"/>
    <col min="3593" max="3832" width="8.875" style="15" customWidth="1"/>
    <col min="3833" max="3833" width="1.25" style="15" customWidth="1"/>
    <col min="3834" max="3834" width="12.375" style="15" customWidth="1"/>
    <col min="3835" max="3835" width="1.25" style="15" customWidth="1"/>
    <col min="3836" max="3836" width="9" style="15" hidden="1" customWidth="1"/>
    <col min="3837" max="3837" width="0.125" style="15" customWidth="1"/>
    <col min="3838" max="3842" width="11.375" style="15" customWidth="1"/>
    <col min="3843" max="3843" width="8.5" style="15" customWidth="1"/>
    <col min="3844" max="3848" width="9.375" style="15" bestFit="1" customWidth="1"/>
    <col min="3849" max="4088" width="8.875" style="15" customWidth="1"/>
    <col min="4089" max="4089" width="1.25" style="15" customWidth="1"/>
    <col min="4090" max="4090" width="12.375" style="15" customWidth="1"/>
    <col min="4091" max="4091" width="1.25" style="15" customWidth="1"/>
    <col min="4092" max="4092" width="9" style="15" hidden="1" customWidth="1"/>
    <col min="4093" max="4093" width="0.125" style="15" customWidth="1"/>
    <col min="4094" max="4098" width="11.375" style="15" customWidth="1"/>
    <col min="4099" max="4099" width="8.5" style="15" customWidth="1"/>
    <col min="4100" max="4104" width="9.375" style="15" bestFit="1" customWidth="1"/>
    <col min="4105" max="4344" width="8.875" style="15" customWidth="1"/>
    <col min="4345" max="4345" width="1.25" style="15" customWidth="1"/>
    <col min="4346" max="4346" width="12.375" style="15" customWidth="1"/>
    <col min="4347" max="4347" width="1.25" style="15" customWidth="1"/>
    <col min="4348" max="4348" width="9" style="15" hidden="1" customWidth="1"/>
    <col min="4349" max="4349" width="0.125" style="15" customWidth="1"/>
    <col min="4350" max="4354" width="11.375" style="15" customWidth="1"/>
    <col min="4355" max="4355" width="8.5" style="15" customWidth="1"/>
    <col min="4356" max="4360" width="9.375" style="15" bestFit="1" customWidth="1"/>
    <col min="4361" max="4600" width="8.875" style="15" customWidth="1"/>
    <col min="4601" max="4601" width="1.25" style="15" customWidth="1"/>
    <col min="4602" max="4602" width="12.375" style="15" customWidth="1"/>
    <col min="4603" max="4603" width="1.25" style="15" customWidth="1"/>
    <col min="4604" max="4604" width="9" style="15" hidden="1" customWidth="1"/>
    <col min="4605" max="4605" width="0.125" style="15" customWidth="1"/>
    <col min="4606" max="4610" width="11.375" style="15" customWidth="1"/>
    <col min="4611" max="4611" width="8.5" style="15" customWidth="1"/>
    <col min="4612" max="4616" width="9.375" style="15" bestFit="1" customWidth="1"/>
    <col min="4617" max="4856" width="8.875" style="15" customWidth="1"/>
    <col min="4857" max="4857" width="1.25" style="15" customWidth="1"/>
    <col min="4858" max="4858" width="12.375" style="15" customWidth="1"/>
    <col min="4859" max="4859" width="1.25" style="15" customWidth="1"/>
    <col min="4860" max="4860" width="9" style="15" hidden="1" customWidth="1"/>
    <col min="4861" max="4861" width="0.125" style="15" customWidth="1"/>
    <col min="4862" max="4866" width="11.375" style="15" customWidth="1"/>
    <col min="4867" max="4867" width="8.5" style="15" customWidth="1"/>
    <col min="4868" max="4872" width="9.375" style="15" bestFit="1" customWidth="1"/>
    <col min="4873" max="5112" width="8.875" style="15" customWidth="1"/>
    <col min="5113" max="5113" width="1.25" style="15" customWidth="1"/>
    <col min="5114" max="5114" width="12.375" style="15" customWidth="1"/>
    <col min="5115" max="5115" width="1.25" style="15" customWidth="1"/>
    <col min="5116" max="5116" width="9" style="15" hidden="1" customWidth="1"/>
    <col min="5117" max="5117" width="0.125" style="15" customWidth="1"/>
    <col min="5118" max="5122" width="11.375" style="15" customWidth="1"/>
    <col min="5123" max="5123" width="8.5" style="15" customWidth="1"/>
    <col min="5124" max="5128" width="9.375" style="15" bestFit="1" customWidth="1"/>
    <col min="5129" max="5368" width="8.875" style="15" customWidth="1"/>
    <col min="5369" max="5369" width="1.25" style="15" customWidth="1"/>
    <col min="5370" max="5370" width="12.375" style="15" customWidth="1"/>
    <col min="5371" max="5371" width="1.25" style="15" customWidth="1"/>
    <col min="5372" max="5372" width="9" style="15" hidden="1" customWidth="1"/>
    <col min="5373" max="5373" width="0.125" style="15" customWidth="1"/>
    <col min="5374" max="5378" width="11.375" style="15" customWidth="1"/>
    <col min="5379" max="5379" width="8.5" style="15" customWidth="1"/>
    <col min="5380" max="5384" width="9.375" style="15" bestFit="1" customWidth="1"/>
    <col min="5385" max="5624" width="8.875" style="15" customWidth="1"/>
    <col min="5625" max="5625" width="1.25" style="15" customWidth="1"/>
    <col min="5626" max="5626" width="12.375" style="15" customWidth="1"/>
    <col min="5627" max="5627" width="1.25" style="15" customWidth="1"/>
    <col min="5628" max="5628" width="9" style="15" hidden="1" customWidth="1"/>
    <col min="5629" max="5629" width="0.125" style="15" customWidth="1"/>
    <col min="5630" max="5634" width="11.375" style="15" customWidth="1"/>
    <col min="5635" max="5635" width="8.5" style="15" customWidth="1"/>
    <col min="5636" max="5640" width="9.375" style="15" bestFit="1" customWidth="1"/>
    <col min="5641" max="5880" width="8.875" style="15" customWidth="1"/>
    <col min="5881" max="5881" width="1.25" style="15" customWidth="1"/>
    <col min="5882" max="5882" width="12.375" style="15" customWidth="1"/>
    <col min="5883" max="5883" width="1.25" style="15" customWidth="1"/>
    <col min="5884" max="5884" width="9" style="15" hidden="1" customWidth="1"/>
    <col min="5885" max="5885" width="0.125" style="15" customWidth="1"/>
    <col min="5886" max="5890" width="11.375" style="15" customWidth="1"/>
    <col min="5891" max="5891" width="8.5" style="15" customWidth="1"/>
    <col min="5892" max="5896" width="9.375" style="15" bestFit="1" customWidth="1"/>
    <col min="5897" max="6136" width="8.875" style="15" customWidth="1"/>
    <col min="6137" max="6137" width="1.25" style="15" customWidth="1"/>
    <col min="6138" max="6138" width="12.375" style="15" customWidth="1"/>
    <col min="6139" max="6139" width="1.25" style="15" customWidth="1"/>
    <col min="6140" max="6140" width="9" style="15" hidden="1" customWidth="1"/>
    <col min="6141" max="6141" width="0.125" style="15" customWidth="1"/>
    <col min="6142" max="6146" width="11.375" style="15" customWidth="1"/>
    <col min="6147" max="6147" width="8.5" style="15" customWidth="1"/>
    <col min="6148" max="6152" width="9.375" style="15" bestFit="1" customWidth="1"/>
    <col min="6153" max="6392" width="8.875" style="15" customWidth="1"/>
    <col min="6393" max="6393" width="1.25" style="15" customWidth="1"/>
    <col min="6394" max="6394" width="12.375" style="15" customWidth="1"/>
    <col min="6395" max="6395" width="1.25" style="15" customWidth="1"/>
    <col min="6396" max="6396" width="9" style="15" hidden="1" customWidth="1"/>
    <col min="6397" max="6397" width="0.125" style="15" customWidth="1"/>
    <col min="6398" max="6402" width="11.375" style="15" customWidth="1"/>
    <col min="6403" max="6403" width="8.5" style="15" customWidth="1"/>
    <col min="6404" max="6408" width="9.375" style="15" bestFit="1" customWidth="1"/>
    <col min="6409" max="6648" width="8.875" style="15" customWidth="1"/>
    <col min="6649" max="6649" width="1.25" style="15" customWidth="1"/>
    <col min="6650" max="6650" width="12.375" style="15" customWidth="1"/>
    <col min="6651" max="6651" width="1.25" style="15" customWidth="1"/>
    <col min="6652" max="6652" width="9" style="15" hidden="1" customWidth="1"/>
    <col min="6653" max="6653" width="0.125" style="15" customWidth="1"/>
    <col min="6654" max="6658" width="11.375" style="15" customWidth="1"/>
    <col min="6659" max="6659" width="8.5" style="15" customWidth="1"/>
    <col min="6660" max="6664" width="9.375" style="15" bestFit="1" customWidth="1"/>
    <col min="6665" max="6904" width="8.875" style="15" customWidth="1"/>
    <col min="6905" max="6905" width="1.25" style="15" customWidth="1"/>
    <col min="6906" max="6906" width="12.375" style="15" customWidth="1"/>
    <col min="6907" max="6907" width="1.25" style="15" customWidth="1"/>
    <col min="6908" max="6908" width="9" style="15" hidden="1" customWidth="1"/>
    <col min="6909" max="6909" width="0.125" style="15" customWidth="1"/>
    <col min="6910" max="6914" width="11.375" style="15" customWidth="1"/>
    <col min="6915" max="6915" width="8.5" style="15" customWidth="1"/>
    <col min="6916" max="6920" width="9.375" style="15" bestFit="1" customWidth="1"/>
    <col min="6921" max="7160" width="8.875" style="15" customWidth="1"/>
    <col min="7161" max="7161" width="1.25" style="15" customWidth="1"/>
    <col min="7162" max="7162" width="12.375" style="15" customWidth="1"/>
    <col min="7163" max="7163" width="1.25" style="15" customWidth="1"/>
    <col min="7164" max="7164" width="9" style="15" hidden="1" customWidth="1"/>
    <col min="7165" max="7165" width="0.125" style="15" customWidth="1"/>
    <col min="7166" max="7170" width="11.375" style="15" customWidth="1"/>
    <col min="7171" max="7171" width="8.5" style="15" customWidth="1"/>
    <col min="7172" max="7176" width="9.375" style="15" bestFit="1" customWidth="1"/>
    <col min="7177" max="7416" width="8.875" style="15" customWidth="1"/>
    <col min="7417" max="7417" width="1.25" style="15" customWidth="1"/>
    <col min="7418" max="7418" width="12.375" style="15" customWidth="1"/>
    <col min="7419" max="7419" width="1.25" style="15" customWidth="1"/>
    <col min="7420" max="7420" width="9" style="15" hidden="1" customWidth="1"/>
    <col min="7421" max="7421" width="0.125" style="15" customWidth="1"/>
    <col min="7422" max="7426" width="11.375" style="15" customWidth="1"/>
    <col min="7427" max="7427" width="8.5" style="15" customWidth="1"/>
    <col min="7428" max="7432" width="9.375" style="15" bestFit="1" customWidth="1"/>
    <col min="7433" max="7672" width="8.875" style="15" customWidth="1"/>
    <col min="7673" max="7673" width="1.25" style="15" customWidth="1"/>
    <col min="7674" max="7674" width="12.375" style="15" customWidth="1"/>
    <col min="7675" max="7675" width="1.25" style="15" customWidth="1"/>
    <col min="7676" max="7676" width="9" style="15" hidden="1" customWidth="1"/>
    <col min="7677" max="7677" width="0.125" style="15" customWidth="1"/>
    <col min="7678" max="7682" width="11.375" style="15" customWidth="1"/>
    <col min="7683" max="7683" width="8.5" style="15" customWidth="1"/>
    <col min="7684" max="7688" width="9.375" style="15" bestFit="1" customWidth="1"/>
    <col min="7689" max="7928" width="8.875" style="15" customWidth="1"/>
    <col min="7929" max="7929" width="1.25" style="15" customWidth="1"/>
    <col min="7930" max="7930" width="12.375" style="15" customWidth="1"/>
    <col min="7931" max="7931" width="1.25" style="15" customWidth="1"/>
    <col min="7932" max="7932" width="9" style="15" hidden="1" customWidth="1"/>
    <col min="7933" max="7933" width="0.125" style="15" customWidth="1"/>
    <col min="7934" max="7938" width="11.375" style="15" customWidth="1"/>
    <col min="7939" max="7939" width="8.5" style="15" customWidth="1"/>
    <col min="7940" max="7944" width="9.375" style="15" bestFit="1" customWidth="1"/>
    <col min="7945" max="8184" width="8.875" style="15" customWidth="1"/>
    <col min="8185" max="8185" width="1.25" style="15" customWidth="1"/>
    <col min="8186" max="8186" width="12.375" style="15" customWidth="1"/>
    <col min="8187" max="8187" width="1.25" style="15" customWidth="1"/>
    <col min="8188" max="8188" width="9" style="15" hidden="1" customWidth="1"/>
    <col min="8189" max="8189" width="0.125" style="15" customWidth="1"/>
    <col min="8190" max="8194" width="11.375" style="15" customWidth="1"/>
    <col min="8195" max="8195" width="8.5" style="15" customWidth="1"/>
    <col min="8196" max="8200" width="9.375" style="15" bestFit="1" customWidth="1"/>
    <col min="8201" max="8440" width="8.875" style="15" customWidth="1"/>
    <col min="8441" max="8441" width="1.25" style="15" customWidth="1"/>
    <col min="8442" max="8442" width="12.375" style="15" customWidth="1"/>
    <col min="8443" max="8443" width="1.25" style="15" customWidth="1"/>
    <col min="8444" max="8444" width="9" style="15" hidden="1" customWidth="1"/>
    <col min="8445" max="8445" width="0.125" style="15" customWidth="1"/>
    <col min="8446" max="8450" width="11.375" style="15" customWidth="1"/>
    <col min="8451" max="8451" width="8.5" style="15" customWidth="1"/>
    <col min="8452" max="8456" width="9.375" style="15" bestFit="1" customWidth="1"/>
    <col min="8457" max="8696" width="8.875" style="15" customWidth="1"/>
    <col min="8697" max="8697" width="1.25" style="15" customWidth="1"/>
    <col min="8698" max="8698" width="12.375" style="15" customWidth="1"/>
    <col min="8699" max="8699" width="1.25" style="15" customWidth="1"/>
    <col min="8700" max="8700" width="9" style="15" hidden="1" customWidth="1"/>
    <col min="8701" max="8701" width="0.125" style="15" customWidth="1"/>
    <col min="8702" max="8706" width="11.375" style="15" customWidth="1"/>
    <col min="8707" max="8707" width="8.5" style="15" customWidth="1"/>
    <col min="8708" max="8712" width="9.375" style="15" bestFit="1" customWidth="1"/>
    <col min="8713" max="8952" width="8.875" style="15" customWidth="1"/>
    <col min="8953" max="8953" width="1.25" style="15" customWidth="1"/>
    <col min="8954" max="8954" width="12.375" style="15" customWidth="1"/>
    <col min="8955" max="8955" width="1.25" style="15" customWidth="1"/>
    <col min="8956" max="8956" width="9" style="15" hidden="1" customWidth="1"/>
    <col min="8957" max="8957" width="0.125" style="15" customWidth="1"/>
    <col min="8958" max="8962" width="11.375" style="15" customWidth="1"/>
    <col min="8963" max="8963" width="8.5" style="15" customWidth="1"/>
    <col min="8964" max="8968" width="9.375" style="15" bestFit="1" customWidth="1"/>
    <col min="8969" max="9208" width="8.875" style="15" customWidth="1"/>
    <col min="9209" max="9209" width="1.25" style="15" customWidth="1"/>
    <col min="9210" max="9210" width="12.375" style="15" customWidth="1"/>
    <col min="9211" max="9211" width="1.25" style="15" customWidth="1"/>
    <col min="9212" max="9212" width="9" style="15" hidden="1" customWidth="1"/>
    <col min="9213" max="9213" width="0.125" style="15" customWidth="1"/>
    <col min="9214" max="9218" width="11.375" style="15" customWidth="1"/>
    <col min="9219" max="9219" width="8.5" style="15" customWidth="1"/>
    <col min="9220" max="9224" width="9.375" style="15" bestFit="1" customWidth="1"/>
    <col min="9225" max="9464" width="8.875" style="15" customWidth="1"/>
    <col min="9465" max="9465" width="1.25" style="15" customWidth="1"/>
    <col min="9466" max="9466" width="12.375" style="15" customWidth="1"/>
    <col min="9467" max="9467" width="1.25" style="15" customWidth="1"/>
    <col min="9468" max="9468" width="9" style="15" hidden="1" customWidth="1"/>
    <col min="9469" max="9469" width="0.125" style="15" customWidth="1"/>
    <col min="9470" max="9474" width="11.375" style="15" customWidth="1"/>
    <col min="9475" max="9475" width="8.5" style="15" customWidth="1"/>
    <col min="9476" max="9480" width="9.375" style="15" bestFit="1" customWidth="1"/>
    <col min="9481" max="9720" width="8.875" style="15" customWidth="1"/>
    <col min="9721" max="9721" width="1.25" style="15" customWidth="1"/>
    <col min="9722" max="9722" width="12.375" style="15" customWidth="1"/>
    <col min="9723" max="9723" width="1.25" style="15" customWidth="1"/>
    <col min="9724" max="9724" width="9" style="15" hidden="1" customWidth="1"/>
    <col min="9725" max="9725" width="0.125" style="15" customWidth="1"/>
    <col min="9726" max="9730" width="11.375" style="15" customWidth="1"/>
    <col min="9731" max="9731" width="8.5" style="15" customWidth="1"/>
    <col min="9732" max="9736" width="9.375" style="15" bestFit="1" customWidth="1"/>
    <col min="9737" max="9976" width="8.875" style="15" customWidth="1"/>
    <col min="9977" max="9977" width="1.25" style="15" customWidth="1"/>
    <col min="9978" max="9978" width="12.375" style="15" customWidth="1"/>
    <col min="9979" max="9979" width="1.25" style="15" customWidth="1"/>
    <col min="9980" max="9980" width="9" style="15" hidden="1" customWidth="1"/>
    <col min="9981" max="9981" width="0.125" style="15" customWidth="1"/>
    <col min="9982" max="9986" width="11.375" style="15" customWidth="1"/>
    <col min="9987" max="9987" width="8.5" style="15" customWidth="1"/>
    <col min="9988" max="9992" width="9.375" style="15" bestFit="1" customWidth="1"/>
    <col min="9993" max="10232" width="8.875" style="15" customWidth="1"/>
    <col min="10233" max="10233" width="1.25" style="15" customWidth="1"/>
    <col min="10234" max="10234" width="12.375" style="15" customWidth="1"/>
    <col min="10235" max="10235" width="1.25" style="15" customWidth="1"/>
    <col min="10236" max="10236" width="9" style="15" hidden="1" customWidth="1"/>
    <col min="10237" max="10237" width="0.125" style="15" customWidth="1"/>
    <col min="10238" max="10242" width="11.375" style="15" customWidth="1"/>
    <col min="10243" max="10243" width="8.5" style="15" customWidth="1"/>
    <col min="10244" max="10248" width="9.375" style="15" bestFit="1" customWidth="1"/>
    <col min="10249" max="10488" width="8.875" style="15" customWidth="1"/>
    <col min="10489" max="10489" width="1.25" style="15" customWidth="1"/>
    <col min="10490" max="10490" width="12.375" style="15" customWidth="1"/>
    <col min="10491" max="10491" width="1.25" style="15" customWidth="1"/>
    <col min="10492" max="10492" width="9" style="15" hidden="1" customWidth="1"/>
    <col min="10493" max="10493" width="0.125" style="15" customWidth="1"/>
    <col min="10494" max="10498" width="11.375" style="15" customWidth="1"/>
    <col min="10499" max="10499" width="8.5" style="15" customWidth="1"/>
    <col min="10500" max="10504" width="9.375" style="15" bestFit="1" customWidth="1"/>
    <col min="10505" max="10744" width="8.875" style="15" customWidth="1"/>
    <col min="10745" max="10745" width="1.25" style="15" customWidth="1"/>
    <col min="10746" max="10746" width="12.375" style="15" customWidth="1"/>
    <col min="10747" max="10747" width="1.25" style="15" customWidth="1"/>
    <col min="10748" max="10748" width="9" style="15" hidden="1" customWidth="1"/>
    <col min="10749" max="10749" width="0.125" style="15" customWidth="1"/>
    <col min="10750" max="10754" width="11.375" style="15" customWidth="1"/>
    <col min="10755" max="10755" width="8.5" style="15" customWidth="1"/>
    <col min="10756" max="10760" width="9.375" style="15" bestFit="1" customWidth="1"/>
    <col min="10761" max="11000" width="8.875" style="15" customWidth="1"/>
    <col min="11001" max="11001" width="1.25" style="15" customWidth="1"/>
    <col min="11002" max="11002" width="12.375" style="15" customWidth="1"/>
    <col min="11003" max="11003" width="1.25" style="15" customWidth="1"/>
    <col min="11004" max="11004" width="9" style="15" hidden="1" customWidth="1"/>
    <col min="11005" max="11005" width="0.125" style="15" customWidth="1"/>
    <col min="11006" max="11010" width="11.375" style="15" customWidth="1"/>
    <col min="11011" max="11011" width="8.5" style="15" customWidth="1"/>
    <col min="11012" max="11016" width="9.375" style="15" bestFit="1" customWidth="1"/>
    <col min="11017" max="11256" width="8.875" style="15" customWidth="1"/>
    <col min="11257" max="11257" width="1.25" style="15" customWidth="1"/>
    <col min="11258" max="11258" width="12.375" style="15" customWidth="1"/>
    <col min="11259" max="11259" width="1.25" style="15" customWidth="1"/>
    <col min="11260" max="11260" width="9" style="15" hidden="1" customWidth="1"/>
    <col min="11261" max="11261" width="0.125" style="15" customWidth="1"/>
    <col min="11262" max="11266" width="11.375" style="15" customWidth="1"/>
    <col min="11267" max="11267" width="8.5" style="15" customWidth="1"/>
    <col min="11268" max="11272" width="9.375" style="15" bestFit="1" customWidth="1"/>
    <col min="11273" max="11512" width="8.875" style="15" customWidth="1"/>
    <col min="11513" max="11513" width="1.25" style="15" customWidth="1"/>
    <col min="11514" max="11514" width="12.375" style="15" customWidth="1"/>
    <col min="11515" max="11515" width="1.25" style="15" customWidth="1"/>
    <col min="11516" max="11516" width="9" style="15" hidden="1" customWidth="1"/>
    <col min="11517" max="11517" width="0.125" style="15" customWidth="1"/>
    <col min="11518" max="11522" width="11.375" style="15" customWidth="1"/>
    <col min="11523" max="11523" width="8.5" style="15" customWidth="1"/>
    <col min="11524" max="11528" width="9.375" style="15" bestFit="1" customWidth="1"/>
    <col min="11529" max="11768" width="8.875" style="15" customWidth="1"/>
    <col min="11769" max="11769" width="1.25" style="15" customWidth="1"/>
    <col min="11770" max="11770" width="12.375" style="15" customWidth="1"/>
    <col min="11771" max="11771" width="1.25" style="15" customWidth="1"/>
    <col min="11772" max="11772" width="9" style="15" hidden="1" customWidth="1"/>
    <col min="11773" max="11773" width="0.125" style="15" customWidth="1"/>
    <col min="11774" max="11778" width="11.375" style="15" customWidth="1"/>
    <col min="11779" max="11779" width="8.5" style="15" customWidth="1"/>
    <col min="11780" max="11784" width="9.375" style="15" bestFit="1" customWidth="1"/>
    <col min="11785" max="12024" width="8.875" style="15" customWidth="1"/>
    <col min="12025" max="12025" width="1.25" style="15" customWidth="1"/>
    <col min="12026" max="12026" width="12.375" style="15" customWidth="1"/>
    <col min="12027" max="12027" width="1.25" style="15" customWidth="1"/>
    <col min="12028" max="12028" width="9" style="15" hidden="1" customWidth="1"/>
    <col min="12029" max="12029" width="0.125" style="15" customWidth="1"/>
    <col min="12030" max="12034" width="11.375" style="15" customWidth="1"/>
    <col min="12035" max="12035" width="8.5" style="15" customWidth="1"/>
    <col min="12036" max="12040" width="9.375" style="15" bestFit="1" customWidth="1"/>
    <col min="12041" max="12280" width="8.875" style="15" customWidth="1"/>
    <col min="12281" max="12281" width="1.25" style="15" customWidth="1"/>
    <col min="12282" max="12282" width="12.375" style="15" customWidth="1"/>
    <col min="12283" max="12283" width="1.25" style="15" customWidth="1"/>
    <col min="12284" max="12284" width="9" style="15" hidden="1" customWidth="1"/>
    <col min="12285" max="12285" width="0.125" style="15" customWidth="1"/>
    <col min="12286" max="12290" width="11.375" style="15" customWidth="1"/>
    <col min="12291" max="12291" width="8.5" style="15" customWidth="1"/>
    <col min="12292" max="12296" width="9.375" style="15" bestFit="1" customWidth="1"/>
    <col min="12297" max="12536" width="8.875" style="15" customWidth="1"/>
    <col min="12537" max="12537" width="1.25" style="15" customWidth="1"/>
    <col min="12538" max="12538" width="12.375" style="15" customWidth="1"/>
    <col min="12539" max="12539" width="1.25" style="15" customWidth="1"/>
    <col min="12540" max="12540" width="9" style="15" hidden="1" customWidth="1"/>
    <col min="12541" max="12541" width="0.125" style="15" customWidth="1"/>
    <col min="12542" max="12546" width="11.375" style="15" customWidth="1"/>
    <col min="12547" max="12547" width="8.5" style="15" customWidth="1"/>
    <col min="12548" max="12552" width="9.375" style="15" bestFit="1" customWidth="1"/>
    <col min="12553" max="12792" width="8.875" style="15" customWidth="1"/>
    <col min="12793" max="12793" width="1.25" style="15" customWidth="1"/>
    <col min="12794" max="12794" width="12.375" style="15" customWidth="1"/>
    <col min="12795" max="12795" width="1.25" style="15" customWidth="1"/>
    <col min="12796" max="12796" width="9" style="15" hidden="1" customWidth="1"/>
    <col min="12797" max="12797" width="0.125" style="15" customWidth="1"/>
    <col min="12798" max="12802" width="11.375" style="15" customWidth="1"/>
    <col min="12803" max="12803" width="8.5" style="15" customWidth="1"/>
    <col min="12804" max="12808" width="9.375" style="15" bestFit="1" customWidth="1"/>
    <col min="12809" max="13048" width="8.875" style="15" customWidth="1"/>
    <col min="13049" max="13049" width="1.25" style="15" customWidth="1"/>
    <col min="13050" max="13050" width="12.375" style="15" customWidth="1"/>
    <col min="13051" max="13051" width="1.25" style="15" customWidth="1"/>
    <col min="13052" max="13052" width="9" style="15" hidden="1" customWidth="1"/>
    <col min="13053" max="13053" width="0.125" style="15" customWidth="1"/>
    <col min="13054" max="13058" width="11.375" style="15" customWidth="1"/>
    <col min="13059" max="13059" width="8.5" style="15" customWidth="1"/>
    <col min="13060" max="13064" width="9.375" style="15" bestFit="1" customWidth="1"/>
    <col min="13065" max="13304" width="8.875" style="15" customWidth="1"/>
    <col min="13305" max="13305" width="1.25" style="15" customWidth="1"/>
    <col min="13306" max="13306" width="12.375" style="15" customWidth="1"/>
    <col min="13307" max="13307" width="1.25" style="15" customWidth="1"/>
    <col min="13308" max="13308" width="9" style="15" hidden="1" customWidth="1"/>
    <col min="13309" max="13309" width="0.125" style="15" customWidth="1"/>
    <col min="13310" max="13314" width="11.375" style="15" customWidth="1"/>
    <col min="13315" max="13315" width="8.5" style="15" customWidth="1"/>
    <col min="13316" max="13320" width="9.375" style="15" bestFit="1" customWidth="1"/>
    <col min="13321" max="13560" width="8.875" style="15" customWidth="1"/>
    <col min="13561" max="13561" width="1.25" style="15" customWidth="1"/>
    <col min="13562" max="13562" width="12.375" style="15" customWidth="1"/>
    <col min="13563" max="13563" width="1.25" style="15" customWidth="1"/>
    <col min="13564" max="13564" width="9" style="15" hidden="1" customWidth="1"/>
    <col min="13565" max="13565" width="0.125" style="15" customWidth="1"/>
    <col min="13566" max="13570" width="11.375" style="15" customWidth="1"/>
    <col min="13571" max="13571" width="8.5" style="15" customWidth="1"/>
    <col min="13572" max="13576" width="9.375" style="15" bestFit="1" customWidth="1"/>
    <col min="13577" max="13816" width="8.875" style="15" customWidth="1"/>
    <col min="13817" max="13817" width="1.25" style="15" customWidth="1"/>
    <col min="13818" max="13818" width="12.375" style="15" customWidth="1"/>
    <col min="13819" max="13819" width="1.25" style="15" customWidth="1"/>
    <col min="13820" max="13820" width="9" style="15" hidden="1" customWidth="1"/>
    <col min="13821" max="13821" width="0.125" style="15" customWidth="1"/>
    <col min="13822" max="13826" width="11.375" style="15" customWidth="1"/>
    <col min="13827" max="13827" width="8.5" style="15" customWidth="1"/>
    <col min="13828" max="13832" width="9.375" style="15" bestFit="1" customWidth="1"/>
    <col min="13833" max="14072" width="8.875" style="15" customWidth="1"/>
    <col min="14073" max="14073" width="1.25" style="15" customWidth="1"/>
    <col min="14074" max="14074" width="12.375" style="15" customWidth="1"/>
    <col min="14075" max="14075" width="1.25" style="15" customWidth="1"/>
    <col min="14076" max="14076" width="9" style="15" hidden="1" customWidth="1"/>
    <col min="14077" max="14077" width="0.125" style="15" customWidth="1"/>
    <col min="14078" max="14082" width="11.375" style="15" customWidth="1"/>
    <col min="14083" max="14083" width="8.5" style="15" customWidth="1"/>
    <col min="14084" max="14088" width="9.375" style="15" bestFit="1" customWidth="1"/>
    <col min="14089" max="14328" width="8.875" style="15" customWidth="1"/>
    <col min="14329" max="14329" width="1.25" style="15" customWidth="1"/>
    <col min="14330" max="14330" width="12.375" style="15" customWidth="1"/>
    <col min="14331" max="14331" width="1.25" style="15" customWidth="1"/>
    <col min="14332" max="14332" width="9" style="15" hidden="1" customWidth="1"/>
    <col min="14333" max="14333" width="0.125" style="15" customWidth="1"/>
    <col min="14334" max="14338" width="11.375" style="15" customWidth="1"/>
    <col min="14339" max="14339" width="8.5" style="15" customWidth="1"/>
    <col min="14340" max="14344" width="9.375" style="15" bestFit="1" customWidth="1"/>
    <col min="14345" max="14584" width="8.875" style="15" customWidth="1"/>
    <col min="14585" max="14585" width="1.25" style="15" customWidth="1"/>
    <col min="14586" max="14586" width="12.375" style="15" customWidth="1"/>
    <col min="14587" max="14587" width="1.25" style="15" customWidth="1"/>
    <col min="14588" max="14588" width="9" style="15" hidden="1" customWidth="1"/>
    <col min="14589" max="14589" width="0.125" style="15" customWidth="1"/>
    <col min="14590" max="14594" width="11.375" style="15" customWidth="1"/>
    <col min="14595" max="14595" width="8.5" style="15" customWidth="1"/>
    <col min="14596" max="14600" width="9.375" style="15" bestFit="1" customWidth="1"/>
    <col min="14601" max="14840" width="8.875" style="15" customWidth="1"/>
    <col min="14841" max="14841" width="1.25" style="15" customWidth="1"/>
    <col min="14842" max="14842" width="12.375" style="15" customWidth="1"/>
    <col min="14843" max="14843" width="1.25" style="15" customWidth="1"/>
    <col min="14844" max="14844" width="9" style="15" hidden="1" customWidth="1"/>
    <col min="14845" max="14845" width="0.125" style="15" customWidth="1"/>
    <col min="14846" max="14850" width="11.375" style="15" customWidth="1"/>
    <col min="14851" max="14851" width="8.5" style="15" customWidth="1"/>
    <col min="14852" max="14856" width="9.375" style="15" bestFit="1" customWidth="1"/>
    <col min="14857" max="15096" width="8.875" style="15" customWidth="1"/>
    <col min="15097" max="15097" width="1.25" style="15" customWidth="1"/>
    <col min="15098" max="15098" width="12.375" style="15" customWidth="1"/>
    <col min="15099" max="15099" width="1.25" style="15" customWidth="1"/>
    <col min="15100" max="15100" width="9" style="15" hidden="1" customWidth="1"/>
    <col min="15101" max="15101" width="0.125" style="15" customWidth="1"/>
    <col min="15102" max="15106" width="11.375" style="15" customWidth="1"/>
    <col min="15107" max="15107" width="8.5" style="15" customWidth="1"/>
    <col min="15108" max="15112" width="9.375" style="15" bestFit="1" customWidth="1"/>
    <col min="15113" max="15352" width="8.875" style="15" customWidth="1"/>
    <col min="15353" max="15353" width="1.25" style="15" customWidth="1"/>
    <col min="15354" max="15354" width="12.375" style="15" customWidth="1"/>
    <col min="15355" max="15355" width="1.25" style="15" customWidth="1"/>
    <col min="15356" max="15356" width="9" style="15" hidden="1" customWidth="1"/>
    <col min="15357" max="15357" width="0.125" style="15" customWidth="1"/>
    <col min="15358" max="15362" width="11.375" style="15" customWidth="1"/>
    <col min="15363" max="15363" width="8.5" style="15" customWidth="1"/>
    <col min="15364" max="15368" width="9.375" style="15" bestFit="1" customWidth="1"/>
    <col min="15369" max="15608" width="8.875" style="15" customWidth="1"/>
    <col min="15609" max="15609" width="1.25" style="15" customWidth="1"/>
    <col min="15610" max="15610" width="12.375" style="15" customWidth="1"/>
    <col min="15611" max="15611" width="1.25" style="15" customWidth="1"/>
    <col min="15612" max="15612" width="9" style="15" hidden="1" customWidth="1"/>
    <col min="15613" max="15613" width="0.125" style="15" customWidth="1"/>
    <col min="15614" max="15618" width="11.375" style="15" customWidth="1"/>
    <col min="15619" max="15619" width="8.5" style="15" customWidth="1"/>
    <col min="15620" max="15624" width="9.375" style="15" bestFit="1" customWidth="1"/>
    <col min="15625" max="15864" width="8.875" style="15" customWidth="1"/>
    <col min="15865" max="15865" width="1.25" style="15" customWidth="1"/>
    <col min="15866" max="15866" width="12.375" style="15" customWidth="1"/>
    <col min="15867" max="15867" width="1.25" style="15" customWidth="1"/>
    <col min="15868" max="15868" width="9" style="15" hidden="1" customWidth="1"/>
    <col min="15869" max="15869" width="0.125" style="15" customWidth="1"/>
    <col min="15870" max="15874" width="11.375" style="15" customWidth="1"/>
    <col min="15875" max="15875" width="8.5" style="15" customWidth="1"/>
    <col min="15876" max="15880" width="9.375" style="15" bestFit="1" customWidth="1"/>
    <col min="15881" max="16120" width="8.875" style="15" customWidth="1"/>
    <col min="16121" max="16121" width="1.25" style="15" customWidth="1"/>
    <col min="16122" max="16122" width="12.375" style="15" customWidth="1"/>
    <col min="16123" max="16123" width="1.25" style="15" customWidth="1"/>
    <col min="16124" max="16124" width="9" style="15" hidden="1" customWidth="1"/>
    <col min="16125" max="16125" width="0.125" style="15" customWidth="1"/>
    <col min="16126" max="16130" width="11.375" style="15" customWidth="1"/>
    <col min="16131" max="16131" width="8.5" style="15" customWidth="1"/>
    <col min="16132" max="16136" width="9.375" style="15" bestFit="1" customWidth="1"/>
    <col min="16137" max="16384" width="8.875" style="15" customWidth="1"/>
  </cols>
  <sheetData>
    <row r="1" spans="1:6" s="95" customFormat="1" ht="18" customHeight="1" x14ac:dyDescent="0.25">
      <c r="A1" s="20" t="s">
        <v>55</v>
      </c>
      <c r="B1" s="97"/>
      <c r="C1" s="97"/>
      <c r="D1" s="97"/>
      <c r="E1" s="101"/>
      <c r="F1" s="101"/>
    </row>
    <row r="2" spans="1:6" s="56" customFormat="1" ht="18" customHeight="1" x14ac:dyDescent="0.25">
      <c r="A2" s="30"/>
      <c r="B2" s="51"/>
      <c r="C2" s="51"/>
      <c r="E2" s="30"/>
      <c r="F2" s="191" t="s">
        <v>132</v>
      </c>
    </row>
    <row r="3" spans="1:6" s="18" customFormat="1" ht="18" customHeight="1" x14ac:dyDescent="0.25">
      <c r="A3" s="30"/>
      <c r="B3" s="51"/>
      <c r="C3" s="51"/>
      <c r="E3" s="67"/>
      <c r="F3" s="191" t="s">
        <v>131</v>
      </c>
    </row>
    <row r="4" spans="1:6" s="18" customFormat="1" ht="18" customHeight="1" x14ac:dyDescent="0.25">
      <c r="A4" s="30"/>
      <c r="B4" s="51"/>
      <c r="C4" s="51"/>
      <c r="E4" s="65"/>
      <c r="F4" s="52" t="s">
        <v>89</v>
      </c>
    </row>
    <row r="5" spans="1:6" s="18" customFormat="1" ht="40.5" x14ac:dyDescent="0.25">
      <c r="A5" s="86" t="s">
        <v>1</v>
      </c>
      <c r="B5" s="68" t="s">
        <v>13</v>
      </c>
      <c r="C5" s="98">
        <v>28</v>
      </c>
      <c r="D5" s="74" t="s">
        <v>90</v>
      </c>
      <c r="E5" s="201" t="s">
        <v>127</v>
      </c>
      <c r="F5" s="202"/>
    </row>
    <row r="6" spans="1:6" s="18" customFormat="1" ht="18.75" customHeight="1" x14ac:dyDescent="0.25">
      <c r="A6" s="59" t="s">
        <v>21</v>
      </c>
      <c r="B6" s="88">
        <v>6248788</v>
      </c>
      <c r="C6" s="88">
        <v>6868784</v>
      </c>
      <c r="D6" s="99">
        <v>6489387</v>
      </c>
      <c r="E6" s="75" t="str">
        <f t="shared" ref="E6:E39" si="0">IF(D6-C6&lt;0,"△","")</f>
        <v>△</v>
      </c>
      <c r="F6" s="81">
        <f t="shared" ref="F6:F39" si="1">IF(D6-C6&lt;0,-1*(D6-C6),D6-C6)</f>
        <v>379397</v>
      </c>
    </row>
    <row r="7" spans="1:6" s="18" customFormat="1" ht="18.75" customHeight="1" x14ac:dyDescent="0.25">
      <c r="A7" s="60" t="s">
        <v>16</v>
      </c>
      <c r="B7" s="89">
        <v>5726120</v>
      </c>
      <c r="C7" s="89">
        <v>6260138</v>
      </c>
      <c r="D7" s="100">
        <v>5945356</v>
      </c>
      <c r="E7" s="76" t="str">
        <f t="shared" si="0"/>
        <v>△</v>
      </c>
      <c r="F7" s="82">
        <f t="shared" si="1"/>
        <v>314782</v>
      </c>
    </row>
    <row r="8" spans="1:6" s="18" customFormat="1" ht="18.75" customHeight="1" x14ac:dyDescent="0.25">
      <c r="A8" s="61" t="s">
        <v>22</v>
      </c>
      <c r="B8" s="90">
        <v>1424753</v>
      </c>
      <c r="C8" s="90">
        <v>1537585</v>
      </c>
      <c r="D8" s="71">
        <v>1568693</v>
      </c>
      <c r="E8" s="77" t="str">
        <f t="shared" si="0"/>
        <v/>
      </c>
      <c r="F8" s="83">
        <f t="shared" si="1"/>
        <v>31108</v>
      </c>
    </row>
    <row r="9" spans="1:6" s="18" customFormat="1" ht="18.75" customHeight="1" x14ac:dyDescent="0.25">
      <c r="A9" s="61" t="s">
        <v>23</v>
      </c>
      <c r="B9" s="90">
        <v>318704</v>
      </c>
      <c r="C9" s="90">
        <v>352148</v>
      </c>
      <c r="D9" s="71">
        <v>317602</v>
      </c>
      <c r="E9" s="77" t="str">
        <f t="shared" si="0"/>
        <v>△</v>
      </c>
      <c r="F9" s="83">
        <f t="shared" si="1"/>
        <v>34546</v>
      </c>
    </row>
    <row r="10" spans="1:6" s="18" customFormat="1" ht="18.75" customHeight="1" x14ac:dyDescent="0.25">
      <c r="A10" s="61" t="s">
        <v>4</v>
      </c>
      <c r="B10" s="90">
        <v>466083</v>
      </c>
      <c r="C10" s="90">
        <v>487822</v>
      </c>
      <c r="D10" s="71">
        <v>508729</v>
      </c>
      <c r="E10" s="77" t="str">
        <f t="shared" si="0"/>
        <v/>
      </c>
      <c r="F10" s="83">
        <f t="shared" si="1"/>
        <v>20907</v>
      </c>
    </row>
    <row r="11" spans="1:6" s="18" customFormat="1" ht="18.75" customHeight="1" x14ac:dyDescent="0.25">
      <c r="A11" s="61" t="s">
        <v>27</v>
      </c>
      <c r="B11" s="90">
        <v>210669</v>
      </c>
      <c r="C11" s="90">
        <v>268478</v>
      </c>
      <c r="D11" s="71">
        <v>244513</v>
      </c>
      <c r="E11" s="77" t="str">
        <f t="shared" si="0"/>
        <v>△</v>
      </c>
      <c r="F11" s="83">
        <f t="shared" si="1"/>
        <v>23965</v>
      </c>
    </row>
    <row r="12" spans="1:6" s="18" customFormat="1" ht="18.75" customHeight="1" x14ac:dyDescent="0.25">
      <c r="A12" s="61" t="s">
        <v>20</v>
      </c>
      <c r="B12" s="90">
        <v>105323</v>
      </c>
      <c r="C12" s="90">
        <v>144818</v>
      </c>
      <c r="D12" s="71">
        <v>156917</v>
      </c>
      <c r="E12" s="77" t="str">
        <f t="shared" si="0"/>
        <v/>
      </c>
      <c r="F12" s="83">
        <f t="shared" si="1"/>
        <v>12099</v>
      </c>
    </row>
    <row r="13" spans="1:6" s="18" customFormat="1" ht="18.75" customHeight="1" x14ac:dyDescent="0.25">
      <c r="A13" s="61" t="s">
        <v>28</v>
      </c>
      <c r="B13" s="90">
        <v>76896</v>
      </c>
      <c r="C13" s="90">
        <v>101792</v>
      </c>
      <c r="D13" s="71">
        <v>91963</v>
      </c>
      <c r="E13" s="77" t="str">
        <f t="shared" si="0"/>
        <v>△</v>
      </c>
      <c r="F13" s="83">
        <f t="shared" si="1"/>
        <v>9829</v>
      </c>
    </row>
    <row r="14" spans="1:6" s="18" customFormat="1" ht="18.75" customHeight="1" x14ac:dyDescent="0.25">
      <c r="A14" s="61" t="s">
        <v>26</v>
      </c>
      <c r="B14" s="90">
        <v>94420</v>
      </c>
      <c r="C14" s="90">
        <v>102377</v>
      </c>
      <c r="D14" s="71">
        <v>108681</v>
      </c>
      <c r="E14" s="77" t="str">
        <f t="shared" si="0"/>
        <v/>
      </c>
      <c r="F14" s="83">
        <f t="shared" si="1"/>
        <v>6304</v>
      </c>
    </row>
    <row r="15" spans="1:6" s="18" customFormat="1" ht="18.75" customHeight="1" x14ac:dyDescent="0.25">
      <c r="A15" s="61" t="s">
        <v>30</v>
      </c>
      <c r="B15" s="90">
        <v>104282</v>
      </c>
      <c r="C15" s="90">
        <v>115102</v>
      </c>
      <c r="D15" s="71">
        <v>110803</v>
      </c>
      <c r="E15" s="77" t="str">
        <f t="shared" si="0"/>
        <v>△</v>
      </c>
      <c r="F15" s="83">
        <f t="shared" si="1"/>
        <v>4299</v>
      </c>
    </row>
    <row r="16" spans="1:6" s="18" customFormat="1" ht="18.75" customHeight="1" x14ac:dyDescent="0.25">
      <c r="A16" s="61" t="s">
        <v>32</v>
      </c>
      <c r="B16" s="90">
        <v>121745</v>
      </c>
      <c r="C16" s="90">
        <v>114321</v>
      </c>
      <c r="D16" s="71">
        <v>116189</v>
      </c>
      <c r="E16" s="77" t="str">
        <f t="shared" si="0"/>
        <v/>
      </c>
      <c r="F16" s="83">
        <f t="shared" si="1"/>
        <v>1868</v>
      </c>
    </row>
    <row r="17" spans="1:6" s="18" customFormat="1" ht="18.75" customHeight="1" x14ac:dyDescent="0.25">
      <c r="A17" s="62" t="s">
        <v>35</v>
      </c>
      <c r="B17" s="91">
        <v>42039</v>
      </c>
      <c r="C17" s="91">
        <v>48119</v>
      </c>
      <c r="D17" s="72">
        <v>43098</v>
      </c>
      <c r="E17" s="78" t="str">
        <f t="shared" si="0"/>
        <v>△</v>
      </c>
      <c r="F17" s="84">
        <f t="shared" si="1"/>
        <v>5021</v>
      </c>
    </row>
    <row r="18" spans="1:6" s="18" customFormat="1" ht="18.75" customHeight="1" x14ac:dyDescent="0.25">
      <c r="A18" s="61" t="s">
        <v>36</v>
      </c>
      <c r="B18" s="90">
        <v>29189</v>
      </c>
      <c r="C18" s="90">
        <v>36237</v>
      </c>
      <c r="D18" s="71">
        <v>29022</v>
      </c>
      <c r="E18" s="77" t="str">
        <f t="shared" si="0"/>
        <v>△</v>
      </c>
      <c r="F18" s="83">
        <f t="shared" si="1"/>
        <v>7215</v>
      </c>
    </row>
    <row r="19" spans="1:6" s="18" customFormat="1" ht="18.75" customHeight="1" x14ac:dyDescent="0.25">
      <c r="A19" s="61" t="s">
        <v>37</v>
      </c>
      <c r="B19" s="90">
        <v>37557</v>
      </c>
      <c r="C19" s="90">
        <v>46532</v>
      </c>
      <c r="D19" s="71">
        <v>45795</v>
      </c>
      <c r="E19" s="77" t="str">
        <f t="shared" si="0"/>
        <v>△</v>
      </c>
      <c r="F19" s="83">
        <f t="shared" si="1"/>
        <v>737</v>
      </c>
    </row>
    <row r="20" spans="1:6" s="18" customFormat="1" ht="18.75" customHeight="1" x14ac:dyDescent="0.25">
      <c r="A20" s="61" t="s">
        <v>31</v>
      </c>
      <c r="B20" s="90">
        <v>84989</v>
      </c>
      <c r="C20" s="90">
        <v>96259</v>
      </c>
      <c r="D20" s="71">
        <v>101216</v>
      </c>
      <c r="E20" s="77" t="str">
        <f t="shared" si="0"/>
        <v/>
      </c>
      <c r="F20" s="83">
        <f t="shared" si="1"/>
        <v>4957</v>
      </c>
    </row>
    <row r="21" spans="1:6" s="18" customFormat="1" ht="18.75" customHeight="1" x14ac:dyDescent="0.25">
      <c r="A21" s="61" t="s">
        <v>38</v>
      </c>
      <c r="B21" s="90">
        <v>116479</v>
      </c>
      <c r="C21" s="90">
        <v>150473</v>
      </c>
      <c r="D21" s="71">
        <v>130221</v>
      </c>
      <c r="E21" s="77" t="str">
        <f t="shared" si="0"/>
        <v>△</v>
      </c>
      <c r="F21" s="83">
        <f t="shared" si="1"/>
        <v>20252</v>
      </c>
    </row>
    <row r="22" spans="1:6" s="18" customFormat="1" ht="18.75" customHeight="1" x14ac:dyDescent="0.25">
      <c r="A22" s="61" t="s">
        <v>40</v>
      </c>
      <c r="B22" s="90">
        <v>105412</v>
      </c>
      <c r="C22" s="90">
        <v>116073</v>
      </c>
      <c r="D22" s="71">
        <v>105817</v>
      </c>
      <c r="E22" s="77" t="str">
        <f t="shared" si="0"/>
        <v>△</v>
      </c>
      <c r="F22" s="83">
        <f t="shared" si="1"/>
        <v>10256</v>
      </c>
    </row>
    <row r="23" spans="1:6" s="18" customFormat="1" ht="18.75" customHeight="1" x14ac:dyDescent="0.25">
      <c r="A23" s="61" t="s">
        <v>41</v>
      </c>
      <c r="B23" s="90">
        <v>730312</v>
      </c>
      <c r="C23" s="90">
        <v>645562</v>
      </c>
      <c r="D23" s="71">
        <v>590694</v>
      </c>
      <c r="E23" s="77" t="str">
        <f t="shared" si="0"/>
        <v>△</v>
      </c>
      <c r="F23" s="83">
        <f t="shared" si="1"/>
        <v>54868</v>
      </c>
    </row>
    <row r="24" spans="1:6" s="18" customFormat="1" ht="18.75" customHeight="1" x14ac:dyDescent="0.25">
      <c r="A24" s="96" t="s">
        <v>42</v>
      </c>
      <c r="B24" s="90">
        <v>296205</v>
      </c>
      <c r="C24" s="90">
        <v>355600</v>
      </c>
      <c r="D24" s="71">
        <v>307221</v>
      </c>
      <c r="E24" s="77" t="str">
        <f t="shared" si="0"/>
        <v>△</v>
      </c>
      <c r="F24" s="83">
        <f t="shared" si="1"/>
        <v>48379</v>
      </c>
    </row>
    <row r="25" spans="1:6" s="18" customFormat="1" ht="18.75" customHeight="1" x14ac:dyDescent="0.25">
      <c r="A25" s="61" t="s">
        <v>43</v>
      </c>
      <c r="B25" s="90">
        <v>114572</v>
      </c>
      <c r="C25" s="90">
        <v>129861</v>
      </c>
      <c r="D25" s="71">
        <v>120690</v>
      </c>
      <c r="E25" s="77" t="str">
        <f t="shared" si="0"/>
        <v>△</v>
      </c>
      <c r="F25" s="83">
        <f t="shared" si="1"/>
        <v>9171</v>
      </c>
    </row>
    <row r="26" spans="1:6" s="18" customFormat="1" ht="18.75" customHeight="1" x14ac:dyDescent="0.25">
      <c r="A26" s="61" t="s">
        <v>14</v>
      </c>
      <c r="B26" s="90">
        <v>42262</v>
      </c>
      <c r="C26" s="90">
        <v>49832</v>
      </c>
      <c r="D26" s="71">
        <v>49665</v>
      </c>
      <c r="E26" s="77" t="str">
        <f t="shared" si="0"/>
        <v>△</v>
      </c>
      <c r="F26" s="83">
        <f t="shared" si="1"/>
        <v>167</v>
      </c>
    </row>
    <row r="27" spans="1:6" s="18" customFormat="1" ht="18.75" customHeight="1" x14ac:dyDescent="0.25">
      <c r="A27" s="61" t="s">
        <v>44</v>
      </c>
      <c r="B27" s="90">
        <v>98156</v>
      </c>
      <c r="C27" s="90">
        <v>129705</v>
      </c>
      <c r="D27" s="71">
        <v>102785</v>
      </c>
      <c r="E27" s="77" t="str">
        <f t="shared" si="0"/>
        <v>△</v>
      </c>
      <c r="F27" s="83">
        <f t="shared" si="1"/>
        <v>26920</v>
      </c>
    </row>
    <row r="28" spans="1:6" s="18" customFormat="1" ht="18.75" customHeight="1" x14ac:dyDescent="0.25">
      <c r="A28" s="61" t="s">
        <v>45</v>
      </c>
      <c r="B28" s="90">
        <v>65476</v>
      </c>
      <c r="C28" s="90">
        <v>63058</v>
      </c>
      <c r="D28" s="71">
        <v>51541</v>
      </c>
      <c r="E28" s="77" t="str">
        <f t="shared" si="0"/>
        <v>△</v>
      </c>
      <c r="F28" s="83">
        <f t="shared" si="1"/>
        <v>11517</v>
      </c>
    </row>
    <row r="29" spans="1:6" s="18" customFormat="1" ht="18.75" customHeight="1" x14ac:dyDescent="0.25">
      <c r="A29" s="61" t="s">
        <v>6</v>
      </c>
      <c r="B29" s="90">
        <v>66568</v>
      </c>
      <c r="C29" s="90">
        <v>75564</v>
      </c>
      <c r="D29" s="71">
        <v>77168</v>
      </c>
      <c r="E29" s="77" t="str">
        <f t="shared" si="0"/>
        <v/>
      </c>
      <c r="F29" s="83">
        <f t="shared" si="1"/>
        <v>1604</v>
      </c>
    </row>
    <row r="30" spans="1:6" s="18" customFormat="1" ht="18.75" customHeight="1" x14ac:dyDescent="0.25">
      <c r="A30" s="61" t="s">
        <v>25</v>
      </c>
      <c r="B30" s="90">
        <v>196584</v>
      </c>
      <c r="C30" s="90">
        <v>214165</v>
      </c>
      <c r="D30" s="71">
        <v>187591</v>
      </c>
      <c r="E30" s="77" t="str">
        <f t="shared" si="0"/>
        <v>△</v>
      </c>
      <c r="F30" s="83">
        <f t="shared" si="1"/>
        <v>26574</v>
      </c>
    </row>
    <row r="31" spans="1:6" s="18" customFormat="1" ht="18.75" customHeight="1" x14ac:dyDescent="0.25">
      <c r="A31" s="61" t="s">
        <v>15</v>
      </c>
      <c r="B31" s="90">
        <v>76891</v>
      </c>
      <c r="C31" s="90">
        <v>95640</v>
      </c>
      <c r="D31" s="71">
        <v>76618</v>
      </c>
      <c r="E31" s="77" t="str">
        <f t="shared" si="0"/>
        <v>△</v>
      </c>
      <c r="F31" s="83">
        <f t="shared" si="1"/>
        <v>19022</v>
      </c>
    </row>
    <row r="32" spans="1:6" s="18" customFormat="1" ht="18.75" customHeight="1" x14ac:dyDescent="0.25">
      <c r="A32" s="61" t="s">
        <v>46</v>
      </c>
      <c r="B32" s="90">
        <v>55744</v>
      </c>
      <c r="C32" s="90">
        <v>55684</v>
      </c>
      <c r="D32" s="71">
        <v>53627</v>
      </c>
      <c r="E32" s="77" t="str">
        <f t="shared" si="0"/>
        <v>△</v>
      </c>
      <c r="F32" s="83">
        <f t="shared" si="1"/>
        <v>2057</v>
      </c>
    </row>
    <row r="33" spans="1:10" s="18" customFormat="1" ht="18.75" customHeight="1" x14ac:dyDescent="0.25">
      <c r="A33" s="96" t="s">
        <v>47</v>
      </c>
      <c r="B33" s="90">
        <v>74667</v>
      </c>
      <c r="C33" s="90">
        <v>102087</v>
      </c>
      <c r="D33" s="71">
        <v>66340</v>
      </c>
      <c r="E33" s="77" t="str">
        <f t="shared" si="0"/>
        <v>△</v>
      </c>
      <c r="F33" s="83">
        <f t="shared" si="1"/>
        <v>35747</v>
      </c>
    </row>
    <row r="34" spans="1:10" s="18" customFormat="1" ht="18.75" customHeight="1" x14ac:dyDescent="0.25">
      <c r="A34" s="61" t="s">
        <v>2</v>
      </c>
      <c r="B34" s="90">
        <v>54334</v>
      </c>
      <c r="C34" s="90">
        <v>50912</v>
      </c>
      <c r="D34" s="71">
        <v>41631</v>
      </c>
      <c r="E34" s="77" t="str">
        <f t="shared" si="0"/>
        <v>△</v>
      </c>
      <c r="F34" s="83">
        <f t="shared" si="1"/>
        <v>9281</v>
      </c>
    </row>
    <row r="35" spans="1:10" s="18" customFormat="1" ht="18.75" customHeight="1" x14ac:dyDescent="0.25">
      <c r="A35" s="61" t="s">
        <v>18</v>
      </c>
      <c r="B35" s="90">
        <v>222988</v>
      </c>
      <c r="C35" s="90">
        <v>266704</v>
      </c>
      <c r="D35" s="71">
        <v>244648</v>
      </c>
      <c r="E35" s="77" t="str">
        <f t="shared" si="0"/>
        <v>△</v>
      </c>
      <c r="F35" s="83">
        <f t="shared" si="1"/>
        <v>22056</v>
      </c>
    </row>
    <row r="36" spans="1:10" s="18" customFormat="1" ht="18.75" customHeight="1" x14ac:dyDescent="0.25">
      <c r="A36" s="61" t="s">
        <v>33</v>
      </c>
      <c r="B36" s="90">
        <v>50373</v>
      </c>
      <c r="C36" s="90">
        <v>43206</v>
      </c>
      <c r="D36" s="71">
        <v>41267</v>
      </c>
      <c r="E36" s="77" t="str">
        <f t="shared" si="0"/>
        <v>△</v>
      </c>
      <c r="F36" s="83">
        <f t="shared" si="1"/>
        <v>1939</v>
      </c>
    </row>
    <row r="37" spans="1:10" s="18" customFormat="1" ht="18.75" customHeight="1" x14ac:dyDescent="0.25">
      <c r="A37" s="61" t="s">
        <v>48</v>
      </c>
      <c r="B37" s="90">
        <v>69571</v>
      </c>
      <c r="C37" s="90">
        <v>65145</v>
      </c>
      <c r="D37" s="71">
        <v>65221</v>
      </c>
      <c r="E37" s="77" t="str">
        <f t="shared" si="0"/>
        <v/>
      </c>
      <c r="F37" s="83">
        <f t="shared" si="1"/>
        <v>76</v>
      </c>
    </row>
    <row r="38" spans="1:10" s="18" customFormat="1" ht="18.75" customHeight="1" x14ac:dyDescent="0.25">
      <c r="A38" s="63" t="s">
        <v>50</v>
      </c>
      <c r="B38" s="90">
        <v>68264</v>
      </c>
      <c r="C38" s="90">
        <v>78841</v>
      </c>
      <c r="D38" s="71">
        <v>73232</v>
      </c>
      <c r="E38" s="77" t="str">
        <f t="shared" si="0"/>
        <v>△</v>
      </c>
      <c r="F38" s="83">
        <f t="shared" si="1"/>
        <v>5609</v>
      </c>
    </row>
    <row r="39" spans="1:10" s="18" customFormat="1" ht="18.75" customHeight="1" x14ac:dyDescent="0.25">
      <c r="A39" s="64" t="s">
        <v>52</v>
      </c>
      <c r="B39" s="92">
        <v>104614</v>
      </c>
      <c r="C39" s="92">
        <v>120431</v>
      </c>
      <c r="D39" s="73">
        <v>116162</v>
      </c>
      <c r="E39" s="79" t="str">
        <f t="shared" si="0"/>
        <v>△</v>
      </c>
      <c r="F39" s="85">
        <f t="shared" si="1"/>
        <v>4269</v>
      </c>
    </row>
    <row r="40" spans="1:10" s="18" customFormat="1" ht="18" customHeight="1" x14ac:dyDescent="0.25">
      <c r="A40" s="30"/>
      <c r="B40" s="51"/>
      <c r="C40" s="51"/>
      <c r="E40" s="67"/>
      <c r="F40" s="52" t="s">
        <v>19</v>
      </c>
    </row>
    <row r="41" spans="1:10" s="18" customFormat="1" ht="18" customHeight="1" x14ac:dyDescent="0.25">
      <c r="A41" s="67"/>
      <c r="B41" s="67"/>
      <c r="C41" s="67"/>
      <c r="D41" s="67"/>
      <c r="E41" s="26"/>
      <c r="F41" s="26"/>
      <c r="G41" s="65"/>
      <c r="H41" s="65"/>
      <c r="I41" s="102"/>
      <c r="J41" s="65"/>
    </row>
    <row r="42" spans="1:10" s="18" customFormat="1" ht="18" customHeight="1" x14ac:dyDescent="0.25">
      <c r="B42" s="21"/>
      <c r="C42" s="21"/>
      <c r="E42" s="26"/>
      <c r="F42" s="26"/>
    </row>
    <row r="43" spans="1:10" x14ac:dyDescent="0.15">
      <c r="E43" s="26"/>
      <c r="F43" s="26"/>
    </row>
  </sheetData>
  <mergeCells count="1">
    <mergeCell ref="E5:F5"/>
  </mergeCells>
  <phoneticPr fontId="2"/>
  <dataValidations count="1">
    <dataValidation imeMode="on" allowBlank="1" showInputMessage="1" showErrorMessage="1" sqref="IO1:IO2 SK1:SK2 ACG1:ACG2 AMC1:AMC2 AVY1:AVY2 BFU1:BFU2 BPQ1:BPQ2 BZM1:BZM2 CJI1:CJI2 CTE1:CTE2 DDA1:DDA2 DMW1:DMW2 DWS1:DWS2 EGO1:EGO2 EQK1:EQK2 FAG1:FAG2 FKC1:FKC2 FTY1:FTY2 GDU1:GDU2 GNQ1:GNQ2 GXM1:GXM2 HHI1:HHI2 HRE1:HRE2 IBA1:IBA2 IKW1:IKW2 IUS1:IUS2 JEO1:JEO2 JOK1:JOK2 JYG1:JYG2 KIC1:KIC2 KRY1:KRY2 LBU1:LBU2 LLQ1:LLQ2 LVM1:LVM2 MFI1:MFI2 MPE1:MPE2 MZA1:MZA2 NIW1:NIW2 NSS1:NSS2 OCO1:OCO2 OMK1:OMK2 OWG1:OWG2 PGC1:PGC2 PPY1:PPY2 PZU1:PZU2 QJQ1:QJQ2 QTM1:QTM2 RDI1:RDI2 RNE1:RNE2 RXA1:RXA2 SGW1:SGW2 SQS1:SQS2 TAO1:TAO2 TKK1:TKK2 TUG1:TUG2 UEC1:UEC2 UNY1:UNY2 UXU1:UXU2 VHQ1:VHQ2 VRM1:VRM2 WBI1:WBI2 WLE1:WLE2 WVA1:WVA2 A1" xr:uid="{00000000-0002-0000-0400-000000000000}"/>
  </dataValidations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howOutlineSymbols="0"/>
    <pageSetUpPr fitToPage="1"/>
  </sheetPr>
  <dimension ref="A1:R26"/>
  <sheetViews>
    <sheetView showGridLines="0" showOutlineSymbols="0" workbookViewId="0">
      <selection activeCell="G12" sqref="G12"/>
    </sheetView>
  </sheetViews>
  <sheetFormatPr defaultRowHeight="18" customHeight="1" outlineLevelRow="2" x14ac:dyDescent="0.25"/>
  <cols>
    <col min="1" max="1" width="4.75" style="21" customWidth="1"/>
    <col min="2" max="3" width="4.75" style="27" customWidth="1"/>
    <col min="4" max="5" width="9" style="27" customWidth="1"/>
    <col min="6" max="6" width="10.625" style="27" bestFit="1" customWidth="1"/>
    <col min="7" max="10" width="12.5" style="27" customWidth="1"/>
    <col min="11" max="11" width="9" style="27" customWidth="1"/>
    <col min="12" max="12" width="9" style="103" customWidth="1"/>
    <col min="13" max="13" width="9" style="27" customWidth="1"/>
    <col min="14" max="14" width="9" style="104" customWidth="1"/>
    <col min="15" max="247" width="9" style="27" customWidth="1"/>
    <col min="248" max="248" width="1.375" style="27" customWidth="1"/>
    <col min="249" max="249" width="3.625" style="27" customWidth="1"/>
    <col min="250" max="250" width="3.25" style="27" customWidth="1"/>
    <col min="251" max="251" width="2.625" style="27" customWidth="1"/>
    <col min="252" max="252" width="1.375" style="27" customWidth="1"/>
    <col min="253" max="253" width="6.875" style="27" customWidth="1"/>
    <col min="254" max="254" width="1.375" style="27" customWidth="1"/>
    <col min="255" max="255" width="6.875" style="27" customWidth="1"/>
    <col min="256" max="256" width="1.375" style="27" customWidth="1"/>
    <col min="257" max="257" width="6.875" style="27" customWidth="1"/>
    <col min="258" max="258" width="1.375" style="27" customWidth="1"/>
    <col min="259" max="259" width="7.125" style="27" customWidth="1"/>
    <col min="260" max="260" width="1.375" style="27" customWidth="1"/>
    <col min="261" max="261" width="10.375" style="27" customWidth="1"/>
    <col min="262" max="262" width="1.375" style="27" customWidth="1"/>
    <col min="263" max="263" width="10.375" style="27" customWidth="1"/>
    <col min="264" max="264" width="1.25" style="27" customWidth="1"/>
    <col min="265" max="265" width="10.375" style="27" customWidth="1"/>
    <col min="266" max="266" width="1.375" style="27" customWidth="1"/>
    <col min="267" max="503" width="9" style="27" customWidth="1"/>
    <col min="504" max="504" width="1.375" style="27" customWidth="1"/>
    <col min="505" max="505" width="3.625" style="27" customWidth="1"/>
    <col min="506" max="506" width="3.25" style="27" customWidth="1"/>
    <col min="507" max="507" width="2.625" style="27" customWidth="1"/>
    <col min="508" max="508" width="1.375" style="27" customWidth="1"/>
    <col min="509" max="509" width="6.875" style="27" customWidth="1"/>
    <col min="510" max="510" width="1.375" style="27" customWidth="1"/>
    <col min="511" max="511" width="6.875" style="27" customWidth="1"/>
    <col min="512" max="512" width="1.375" style="27" customWidth="1"/>
    <col min="513" max="513" width="6.875" style="27" customWidth="1"/>
    <col min="514" max="514" width="1.375" style="27" customWidth="1"/>
    <col min="515" max="515" width="7.125" style="27" customWidth="1"/>
    <col min="516" max="516" width="1.375" style="27" customWidth="1"/>
    <col min="517" max="517" width="10.375" style="27" customWidth="1"/>
    <col min="518" max="518" width="1.375" style="27" customWidth="1"/>
    <col min="519" max="519" width="10.375" style="27" customWidth="1"/>
    <col min="520" max="520" width="1.25" style="27" customWidth="1"/>
    <col min="521" max="521" width="10.375" style="27" customWidth="1"/>
    <col min="522" max="522" width="1.375" style="27" customWidth="1"/>
    <col min="523" max="759" width="9" style="27" customWidth="1"/>
    <col min="760" max="760" width="1.375" style="27" customWidth="1"/>
    <col min="761" max="761" width="3.625" style="27" customWidth="1"/>
    <col min="762" max="762" width="3.25" style="27" customWidth="1"/>
    <col min="763" max="763" width="2.625" style="27" customWidth="1"/>
    <col min="764" max="764" width="1.375" style="27" customWidth="1"/>
    <col min="765" max="765" width="6.875" style="27" customWidth="1"/>
    <col min="766" max="766" width="1.375" style="27" customWidth="1"/>
    <col min="767" max="767" width="6.875" style="27" customWidth="1"/>
    <col min="768" max="768" width="1.375" style="27" customWidth="1"/>
    <col min="769" max="769" width="6.875" style="27" customWidth="1"/>
    <col min="770" max="770" width="1.375" style="27" customWidth="1"/>
    <col min="771" max="771" width="7.125" style="27" customWidth="1"/>
    <col min="772" max="772" width="1.375" style="27" customWidth="1"/>
    <col min="773" max="773" width="10.375" style="27" customWidth="1"/>
    <col min="774" max="774" width="1.375" style="27" customWidth="1"/>
    <col min="775" max="775" width="10.375" style="27" customWidth="1"/>
    <col min="776" max="776" width="1.25" style="27" customWidth="1"/>
    <col min="777" max="777" width="10.375" style="27" customWidth="1"/>
    <col min="778" max="778" width="1.375" style="27" customWidth="1"/>
    <col min="779" max="1015" width="9" style="27" customWidth="1"/>
    <col min="1016" max="1016" width="1.375" style="27" customWidth="1"/>
    <col min="1017" max="1017" width="3.625" style="27" customWidth="1"/>
    <col min="1018" max="1018" width="3.25" style="27" customWidth="1"/>
    <col min="1019" max="1019" width="2.625" style="27" customWidth="1"/>
    <col min="1020" max="1020" width="1.375" style="27" customWidth="1"/>
    <col min="1021" max="1021" width="6.875" style="27" customWidth="1"/>
    <col min="1022" max="1022" width="1.375" style="27" customWidth="1"/>
    <col min="1023" max="1023" width="6.875" style="27" customWidth="1"/>
    <col min="1024" max="1024" width="1.375" style="27" customWidth="1"/>
    <col min="1025" max="1025" width="6.875" style="27" customWidth="1"/>
    <col min="1026" max="1026" width="1.375" style="27" customWidth="1"/>
    <col min="1027" max="1027" width="7.125" style="27" customWidth="1"/>
    <col min="1028" max="1028" width="1.375" style="27" customWidth="1"/>
    <col min="1029" max="1029" width="10.375" style="27" customWidth="1"/>
    <col min="1030" max="1030" width="1.375" style="27" customWidth="1"/>
    <col min="1031" max="1031" width="10.375" style="27" customWidth="1"/>
    <col min="1032" max="1032" width="1.25" style="27" customWidth="1"/>
    <col min="1033" max="1033" width="10.375" style="27" customWidth="1"/>
    <col min="1034" max="1034" width="1.375" style="27" customWidth="1"/>
    <col min="1035" max="1271" width="9" style="27" customWidth="1"/>
    <col min="1272" max="1272" width="1.375" style="27" customWidth="1"/>
    <col min="1273" max="1273" width="3.625" style="27" customWidth="1"/>
    <col min="1274" max="1274" width="3.25" style="27" customWidth="1"/>
    <col min="1275" max="1275" width="2.625" style="27" customWidth="1"/>
    <col min="1276" max="1276" width="1.375" style="27" customWidth="1"/>
    <col min="1277" max="1277" width="6.875" style="27" customWidth="1"/>
    <col min="1278" max="1278" width="1.375" style="27" customWidth="1"/>
    <col min="1279" max="1279" width="6.875" style="27" customWidth="1"/>
    <col min="1280" max="1280" width="1.375" style="27" customWidth="1"/>
    <col min="1281" max="1281" width="6.875" style="27" customWidth="1"/>
    <col min="1282" max="1282" width="1.375" style="27" customWidth="1"/>
    <col min="1283" max="1283" width="7.125" style="27" customWidth="1"/>
    <col min="1284" max="1284" width="1.375" style="27" customWidth="1"/>
    <col min="1285" max="1285" width="10.375" style="27" customWidth="1"/>
    <col min="1286" max="1286" width="1.375" style="27" customWidth="1"/>
    <col min="1287" max="1287" width="10.375" style="27" customWidth="1"/>
    <col min="1288" max="1288" width="1.25" style="27" customWidth="1"/>
    <col min="1289" max="1289" width="10.375" style="27" customWidth="1"/>
    <col min="1290" max="1290" width="1.375" style="27" customWidth="1"/>
    <col min="1291" max="1527" width="9" style="27" customWidth="1"/>
    <col min="1528" max="1528" width="1.375" style="27" customWidth="1"/>
    <col min="1529" max="1529" width="3.625" style="27" customWidth="1"/>
    <col min="1530" max="1530" width="3.25" style="27" customWidth="1"/>
    <col min="1531" max="1531" width="2.625" style="27" customWidth="1"/>
    <col min="1532" max="1532" width="1.375" style="27" customWidth="1"/>
    <col min="1533" max="1533" width="6.875" style="27" customWidth="1"/>
    <col min="1534" max="1534" width="1.375" style="27" customWidth="1"/>
    <col min="1535" max="1535" width="6.875" style="27" customWidth="1"/>
    <col min="1536" max="1536" width="1.375" style="27" customWidth="1"/>
    <col min="1537" max="1537" width="6.875" style="27" customWidth="1"/>
    <col min="1538" max="1538" width="1.375" style="27" customWidth="1"/>
    <col min="1539" max="1539" width="7.125" style="27" customWidth="1"/>
    <col min="1540" max="1540" width="1.375" style="27" customWidth="1"/>
    <col min="1541" max="1541" width="10.375" style="27" customWidth="1"/>
    <col min="1542" max="1542" width="1.375" style="27" customWidth="1"/>
    <col min="1543" max="1543" width="10.375" style="27" customWidth="1"/>
    <col min="1544" max="1544" width="1.25" style="27" customWidth="1"/>
    <col min="1545" max="1545" width="10.375" style="27" customWidth="1"/>
    <col min="1546" max="1546" width="1.375" style="27" customWidth="1"/>
    <col min="1547" max="1783" width="9" style="27" customWidth="1"/>
    <col min="1784" max="1784" width="1.375" style="27" customWidth="1"/>
    <col min="1785" max="1785" width="3.625" style="27" customWidth="1"/>
    <col min="1786" max="1786" width="3.25" style="27" customWidth="1"/>
    <col min="1787" max="1787" width="2.625" style="27" customWidth="1"/>
    <col min="1788" max="1788" width="1.375" style="27" customWidth="1"/>
    <col min="1789" max="1789" width="6.875" style="27" customWidth="1"/>
    <col min="1790" max="1790" width="1.375" style="27" customWidth="1"/>
    <col min="1791" max="1791" width="6.875" style="27" customWidth="1"/>
    <col min="1792" max="1792" width="1.375" style="27" customWidth="1"/>
    <col min="1793" max="1793" width="6.875" style="27" customWidth="1"/>
    <col min="1794" max="1794" width="1.375" style="27" customWidth="1"/>
    <col min="1795" max="1795" width="7.125" style="27" customWidth="1"/>
    <col min="1796" max="1796" width="1.375" style="27" customWidth="1"/>
    <col min="1797" max="1797" width="10.375" style="27" customWidth="1"/>
    <col min="1798" max="1798" width="1.375" style="27" customWidth="1"/>
    <col min="1799" max="1799" width="10.375" style="27" customWidth="1"/>
    <col min="1800" max="1800" width="1.25" style="27" customWidth="1"/>
    <col min="1801" max="1801" width="10.375" style="27" customWidth="1"/>
    <col min="1802" max="1802" width="1.375" style="27" customWidth="1"/>
    <col min="1803" max="2039" width="9" style="27" customWidth="1"/>
    <col min="2040" max="2040" width="1.375" style="27" customWidth="1"/>
    <col min="2041" max="2041" width="3.625" style="27" customWidth="1"/>
    <col min="2042" max="2042" width="3.25" style="27" customWidth="1"/>
    <col min="2043" max="2043" width="2.625" style="27" customWidth="1"/>
    <col min="2044" max="2044" width="1.375" style="27" customWidth="1"/>
    <col min="2045" max="2045" width="6.875" style="27" customWidth="1"/>
    <col min="2046" max="2046" width="1.375" style="27" customWidth="1"/>
    <col min="2047" max="2047" width="6.875" style="27" customWidth="1"/>
    <col min="2048" max="2048" width="1.375" style="27" customWidth="1"/>
    <col min="2049" max="2049" width="6.875" style="27" customWidth="1"/>
    <col min="2050" max="2050" width="1.375" style="27" customWidth="1"/>
    <col min="2051" max="2051" width="7.125" style="27" customWidth="1"/>
    <col min="2052" max="2052" width="1.375" style="27" customWidth="1"/>
    <col min="2053" max="2053" width="10.375" style="27" customWidth="1"/>
    <col min="2054" max="2054" width="1.375" style="27" customWidth="1"/>
    <col min="2055" max="2055" width="10.375" style="27" customWidth="1"/>
    <col min="2056" max="2056" width="1.25" style="27" customWidth="1"/>
    <col min="2057" max="2057" width="10.375" style="27" customWidth="1"/>
    <col min="2058" max="2058" width="1.375" style="27" customWidth="1"/>
    <col min="2059" max="2295" width="9" style="27" customWidth="1"/>
    <col min="2296" max="2296" width="1.375" style="27" customWidth="1"/>
    <col min="2297" max="2297" width="3.625" style="27" customWidth="1"/>
    <col min="2298" max="2298" width="3.25" style="27" customWidth="1"/>
    <col min="2299" max="2299" width="2.625" style="27" customWidth="1"/>
    <col min="2300" max="2300" width="1.375" style="27" customWidth="1"/>
    <col min="2301" max="2301" width="6.875" style="27" customWidth="1"/>
    <col min="2302" max="2302" width="1.375" style="27" customWidth="1"/>
    <col min="2303" max="2303" width="6.875" style="27" customWidth="1"/>
    <col min="2304" max="2304" width="1.375" style="27" customWidth="1"/>
    <col min="2305" max="2305" width="6.875" style="27" customWidth="1"/>
    <col min="2306" max="2306" width="1.375" style="27" customWidth="1"/>
    <col min="2307" max="2307" width="7.125" style="27" customWidth="1"/>
    <col min="2308" max="2308" width="1.375" style="27" customWidth="1"/>
    <col min="2309" max="2309" width="10.375" style="27" customWidth="1"/>
    <col min="2310" max="2310" width="1.375" style="27" customWidth="1"/>
    <col min="2311" max="2311" width="10.375" style="27" customWidth="1"/>
    <col min="2312" max="2312" width="1.25" style="27" customWidth="1"/>
    <col min="2313" max="2313" width="10.375" style="27" customWidth="1"/>
    <col min="2314" max="2314" width="1.375" style="27" customWidth="1"/>
    <col min="2315" max="2551" width="9" style="27" customWidth="1"/>
    <col min="2552" max="2552" width="1.375" style="27" customWidth="1"/>
    <col min="2553" max="2553" width="3.625" style="27" customWidth="1"/>
    <col min="2554" max="2554" width="3.25" style="27" customWidth="1"/>
    <col min="2555" max="2555" width="2.625" style="27" customWidth="1"/>
    <col min="2556" max="2556" width="1.375" style="27" customWidth="1"/>
    <col min="2557" max="2557" width="6.875" style="27" customWidth="1"/>
    <col min="2558" max="2558" width="1.375" style="27" customWidth="1"/>
    <col min="2559" max="2559" width="6.875" style="27" customWidth="1"/>
    <col min="2560" max="2560" width="1.375" style="27" customWidth="1"/>
    <col min="2561" max="2561" width="6.875" style="27" customWidth="1"/>
    <col min="2562" max="2562" width="1.375" style="27" customWidth="1"/>
    <col min="2563" max="2563" width="7.125" style="27" customWidth="1"/>
    <col min="2564" max="2564" width="1.375" style="27" customWidth="1"/>
    <col min="2565" max="2565" width="10.375" style="27" customWidth="1"/>
    <col min="2566" max="2566" width="1.375" style="27" customWidth="1"/>
    <col min="2567" max="2567" width="10.375" style="27" customWidth="1"/>
    <col min="2568" max="2568" width="1.25" style="27" customWidth="1"/>
    <col min="2569" max="2569" width="10.375" style="27" customWidth="1"/>
    <col min="2570" max="2570" width="1.375" style="27" customWidth="1"/>
    <col min="2571" max="2807" width="9" style="27" customWidth="1"/>
    <col min="2808" max="2808" width="1.375" style="27" customWidth="1"/>
    <col min="2809" max="2809" width="3.625" style="27" customWidth="1"/>
    <col min="2810" max="2810" width="3.25" style="27" customWidth="1"/>
    <col min="2811" max="2811" width="2.625" style="27" customWidth="1"/>
    <col min="2812" max="2812" width="1.375" style="27" customWidth="1"/>
    <col min="2813" max="2813" width="6.875" style="27" customWidth="1"/>
    <col min="2814" max="2814" width="1.375" style="27" customWidth="1"/>
    <col min="2815" max="2815" width="6.875" style="27" customWidth="1"/>
    <col min="2816" max="2816" width="1.375" style="27" customWidth="1"/>
    <col min="2817" max="2817" width="6.875" style="27" customWidth="1"/>
    <col min="2818" max="2818" width="1.375" style="27" customWidth="1"/>
    <col min="2819" max="2819" width="7.125" style="27" customWidth="1"/>
    <col min="2820" max="2820" width="1.375" style="27" customWidth="1"/>
    <col min="2821" max="2821" width="10.375" style="27" customWidth="1"/>
    <col min="2822" max="2822" width="1.375" style="27" customWidth="1"/>
    <col min="2823" max="2823" width="10.375" style="27" customWidth="1"/>
    <col min="2824" max="2824" width="1.25" style="27" customWidth="1"/>
    <col min="2825" max="2825" width="10.375" style="27" customWidth="1"/>
    <col min="2826" max="2826" width="1.375" style="27" customWidth="1"/>
    <col min="2827" max="3063" width="9" style="27" customWidth="1"/>
    <col min="3064" max="3064" width="1.375" style="27" customWidth="1"/>
    <col min="3065" max="3065" width="3.625" style="27" customWidth="1"/>
    <col min="3066" max="3066" width="3.25" style="27" customWidth="1"/>
    <col min="3067" max="3067" width="2.625" style="27" customWidth="1"/>
    <col min="3068" max="3068" width="1.375" style="27" customWidth="1"/>
    <col min="3069" max="3069" width="6.875" style="27" customWidth="1"/>
    <col min="3070" max="3070" width="1.375" style="27" customWidth="1"/>
    <col min="3071" max="3071" width="6.875" style="27" customWidth="1"/>
    <col min="3072" max="3072" width="1.375" style="27" customWidth="1"/>
    <col min="3073" max="3073" width="6.875" style="27" customWidth="1"/>
    <col min="3074" max="3074" width="1.375" style="27" customWidth="1"/>
    <col min="3075" max="3075" width="7.125" style="27" customWidth="1"/>
    <col min="3076" max="3076" width="1.375" style="27" customWidth="1"/>
    <col min="3077" max="3077" width="10.375" style="27" customWidth="1"/>
    <col min="3078" max="3078" width="1.375" style="27" customWidth="1"/>
    <col min="3079" max="3079" width="10.375" style="27" customWidth="1"/>
    <col min="3080" max="3080" width="1.25" style="27" customWidth="1"/>
    <col min="3081" max="3081" width="10.375" style="27" customWidth="1"/>
    <col min="3082" max="3082" width="1.375" style="27" customWidth="1"/>
    <col min="3083" max="3319" width="9" style="27" customWidth="1"/>
    <col min="3320" max="3320" width="1.375" style="27" customWidth="1"/>
    <col min="3321" max="3321" width="3.625" style="27" customWidth="1"/>
    <col min="3322" max="3322" width="3.25" style="27" customWidth="1"/>
    <col min="3323" max="3323" width="2.625" style="27" customWidth="1"/>
    <col min="3324" max="3324" width="1.375" style="27" customWidth="1"/>
    <col min="3325" max="3325" width="6.875" style="27" customWidth="1"/>
    <col min="3326" max="3326" width="1.375" style="27" customWidth="1"/>
    <col min="3327" max="3327" width="6.875" style="27" customWidth="1"/>
    <col min="3328" max="3328" width="1.375" style="27" customWidth="1"/>
    <col min="3329" max="3329" width="6.875" style="27" customWidth="1"/>
    <col min="3330" max="3330" width="1.375" style="27" customWidth="1"/>
    <col min="3331" max="3331" width="7.125" style="27" customWidth="1"/>
    <col min="3332" max="3332" width="1.375" style="27" customWidth="1"/>
    <col min="3333" max="3333" width="10.375" style="27" customWidth="1"/>
    <col min="3334" max="3334" width="1.375" style="27" customWidth="1"/>
    <col min="3335" max="3335" width="10.375" style="27" customWidth="1"/>
    <col min="3336" max="3336" width="1.25" style="27" customWidth="1"/>
    <col min="3337" max="3337" width="10.375" style="27" customWidth="1"/>
    <col min="3338" max="3338" width="1.375" style="27" customWidth="1"/>
    <col min="3339" max="3575" width="9" style="27" customWidth="1"/>
    <col min="3576" max="3576" width="1.375" style="27" customWidth="1"/>
    <col min="3577" max="3577" width="3.625" style="27" customWidth="1"/>
    <col min="3578" max="3578" width="3.25" style="27" customWidth="1"/>
    <col min="3579" max="3579" width="2.625" style="27" customWidth="1"/>
    <col min="3580" max="3580" width="1.375" style="27" customWidth="1"/>
    <col min="3581" max="3581" width="6.875" style="27" customWidth="1"/>
    <col min="3582" max="3582" width="1.375" style="27" customWidth="1"/>
    <col min="3583" max="3583" width="6.875" style="27" customWidth="1"/>
    <col min="3584" max="3584" width="1.375" style="27" customWidth="1"/>
    <col min="3585" max="3585" width="6.875" style="27" customWidth="1"/>
    <col min="3586" max="3586" width="1.375" style="27" customWidth="1"/>
    <col min="3587" max="3587" width="7.125" style="27" customWidth="1"/>
    <col min="3588" max="3588" width="1.375" style="27" customWidth="1"/>
    <col min="3589" max="3589" width="10.375" style="27" customWidth="1"/>
    <col min="3590" max="3590" width="1.375" style="27" customWidth="1"/>
    <col min="3591" max="3591" width="10.375" style="27" customWidth="1"/>
    <col min="3592" max="3592" width="1.25" style="27" customWidth="1"/>
    <col min="3593" max="3593" width="10.375" style="27" customWidth="1"/>
    <col min="3594" max="3594" width="1.375" style="27" customWidth="1"/>
    <col min="3595" max="3831" width="9" style="27" customWidth="1"/>
    <col min="3832" max="3832" width="1.375" style="27" customWidth="1"/>
    <col min="3833" max="3833" width="3.625" style="27" customWidth="1"/>
    <col min="3834" max="3834" width="3.25" style="27" customWidth="1"/>
    <col min="3835" max="3835" width="2.625" style="27" customWidth="1"/>
    <col min="3836" max="3836" width="1.375" style="27" customWidth="1"/>
    <col min="3837" max="3837" width="6.875" style="27" customWidth="1"/>
    <col min="3838" max="3838" width="1.375" style="27" customWidth="1"/>
    <col min="3839" max="3839" width="6.875" style="27" customWidth="1"/>
    <col min="3840" max="3840" width="1.375" style="27" customWidth="1"/>
    <col min="3841" max="3841" width="6.875" style="27" customWidth="1"/>
    <col min="3842" max="3842" width="1.375" style="27" customWidth="1"/>
    <col min="3843" max="3843" width="7.125" style="27" customWidth="1"/>
    <col min="3844" max="3844" width="1.375" style="27" customWidth="1"/>
    <col min="3845" max="3845" width="10.375" style="27" customWidth="1"/>
    <col min="3846" max="3846" width="1.375" style="27" customWidth="1"/>
    <col min="3847" max="3847" width="10.375" style="27" customWidth="1"/>
    <col min="3848" max="3848" width="1.25" style="27" customWidth="1"/>
    <col min="3849" max="3849" width="10.375" style="27" customWidth="1"/>
    <col min="3850" max="3850" width="1.375" style="27" customWidth="1"/>
    <col min="3851" max="4087" width="9" style="27" customWidth="1"/>
    <col min="4088" max="4088" width="1.375" style="27" customWidth="1"/>
    <col min="4089" max="4089" width="3.625" style="27" customWidth="1"/>
    <col min="4090" max="4090" width="3.25" style="27" customWidth="1"/>
    <col min="4091" max="4091" width="2.625" style="27" customWidth="1"/>
    <col min="4092" max="4092" width="1.375" style="27" customWidth="1"/>
    <col min="4093" max="4093" width="6.875" style="27" customWidth="1"/>
    <col min="4094" max="4094" width="1.375" style="27" customWidth="1"/>
    <col min="4095" max="4095" width="6.875" style="27" customWidth="1"/>
    <col min="4096" max="4096" width="1.375" style="27" customWidth="1"/>
    <col min="4097" max="4097" width="6.875" style="27" customWidth="1"/>
    <col min="4098" max="4098" width="1.375" style="27" customWidth="1"/>
    <col min="4099" max="4099" width="7.125" style="27" customWidth="1"/>
    <col min="4100" max="4100" width="1.375" style="27" customWidth="1"/>
    <col min="4101" max="4101" width="10.375" style="27" customWidth="1"/>
    <col min="4102" max="4102" width="1.375" style="27" customWidth="1"/>
    <col min="4103" max="4103" width="10.375" style="27" customWidth="1"/>
    <col min="4104" max="4104" width="1.25" style="27" customWidth="1"/>
    <col min="4105" max="4105" width="10.375" style="27" customWidth="1"/>
    <col min="4106" max="4106" width="1.375" style="27" customWidth="1"/>
    <col min="4107" max="4343" width="9" style="27" customWidth="1"/>
    <col min="4344" max="4344" width="1.375" style="27" customWidth="1"/>
    <col min="4345" max="4345" width="3.625" style="27" customWidth="1"/>
    <col min="4346" max="4346" width="3.25" style="27" customWidth="1"/>
    <col min="4347" max="4347" width="2.625" style="27" customWidth="1"/>
    <col min="4348" max="4348" width="1.375" style="27" customWidth="1"/>
    <col min="4349" max="4349" width="6.875" style="27" customWidth="1"/>
    <col min="4350" max="4350" width="1.375" style="27" customWidth="1"/>
    <col min="4351" max="4351" width="6.875" style="27" customWidth="1"/>
    <col min="4352" max="4352" width="1.375" style="27" customWidth="1"/>
    <col min="4353" max="4353" width="6.875" style="27" customWidth="1"/>
    <col min="4354" max="4354" width="1.375" style="27" customWidth="1"/>
    <col min="4355" max="4355" width="7.125" style="27" customWidth="1"/>
    <col min="4356" max="4356" width="1.375" style="27" customWidth="1"/>
    <col min="4357" max="4357" width="10.375" style="27" customWidth="1"/>
    <col min="4358" max="4358" width="1.375" style="27" customWidth="1"/>
    <col min="4359" max="4359" width="10.375" style="27" customWidth="1"/>
    <col min="4360" max="4360" width="1.25" style="27" customWidth="1"/>
    <col min="4361" max="4361" width="10.375" style="27" customWidth="1"/>
    <col min="4362" max="4362" width="1.375" style="27" customWidth="1"/>
    <col min="4363" max="4599" width="9" style="27" customWidth="1"/>
    <col min="4600" max="4600" width="1.375" style="27" customWidth="1"/>
    <col min="4601" max="4601" width="3.625" style="27" customWidth="1"/>
    <col min="4602" max="4602" width="3.25" style="27" customWidth="1"/>
    <col min="4603" max="4603" width="2.625" style="27" customWidth="1"/>
    <col min="4604" max="4604" width="1.375" style="27" customWidth="1"/>
    <col min="4605" max="4605" width="6.875" style="27" customWidth="1"/>
    <col min="4606" max="4606" width="1.375" style="27" customWidth="1"/>
    <col min="4607" max="4607" width="6.875" style="27" customWidth="1"/>
    <col min="4608" max="4608" width="1.375" style="27" customWidth="1"/>
    <col min="4609" max="4609" width="6.875" style="27" customWidth="1"/>
    <col min="4610" max="4610" width="1.375" style="27" customWidth="1"/>
    <col min="4611" max="4611" width="7.125" style="27" customWidth="1"/>
    <col min="4612" max="4612" width="1.375" style="27" customWidth="1"/>
    <col min="4613" max="4613" width="10.375" style="27" customWidth="1"/>
    <col min="4614" max="4614" width="1.375" style="27" customWidth="1"/>
    <col min="4615" max="4615" width="10.375" style="27" customWidth="1"/>
    <col min="4616" max="4616" width="1.25" style="27" customWidth="1"/>
    <col min="4617" max="4617" width="10.375" style="27" customWidth="1"/>
    <col min="4618" max="4618" width="1.375" style="27" customWidth="1"/>
    <col min="4619" max="4855" width="9" style="27" customWidth="1"/>
    <col min="4856" max="4856" width="1.375" style="27" customWidth="1"/>
    <col min="4857" max="4857" width="3.625" style="27" customWidth="1"/>
    <col min="4858" max="4858" width="3.25" style="27" customWidth="1"/>
    <col min="4859" max="4859" width="2.625" style="27" customWidth="1"/>
    <col min="4860" max="4860" width="1.375" style="27" customWidth="1"/>
    <col min="4861" max="4861" width="6.875" style="27" customWidth="1"/>
    <col min="4862" max="4862" width="1.375" style="27" customWidth="1"/>
    <col min="4863" max="4863" width="6.875" style="27" customWidth="1"/>
    <col min="4864" max="4864" width="1.375" style="27" customWidth="1"/>
    <col min="4865" max="4865" width="6.875" style="27" customWidth="1"/>
    <col min="4866" max="4866" width="1.375" style="27" customWidth="1"/>
    <col min="4867" max="4867" width="7.125" style="27" customWidth="1"/>
    <col min="4868" max="4868" width="1.375" style="27" customWidth="1"/>
    <col min="4869" max="4869" width="10.375" style="27" customWidth="1"/>
    <col min="4870" max="4870" width="1.375" style="27" customWidth="1"/>
    <col min="4871" max="4871" width="10.375" style="27" customWidth="1"/>
    <col min="4872" max="4872" width="1.25" style="27" customWidth="1"/>
    <col min="4873" max="4873" width="10.375" style="27" customWidth="1"/>
    <col min="4874" max="4874" width="1.375" style="27" customWidth="1"/>
    <col min="4875" max="5111" width="9" style="27" customWidth="1"/>
    <col min="5112" max="5112" width="1.375" style="27" customWidth="1"/>
    <col min="5113" max="5113" width="3.625" style="27" customWidth="1"/>
    <col min="5114" max="5114" width="3.25" style="27" customWidth="1"/>
    <col min="5115" max="5115" width="2.625" style="27" customWidth="1"/>
    <col min="5116" max="5116" width="1.375" style="27" customWidth="1"/>
    <col min="5117" max="5117" width="6.875" style="27" customWidth="1"/>
    <col min="5118" max="5118" width="1.375" style="27" customWidth="1"/>
    <col min="5119" max="5119" width="6.875" style="27" customWidth="1"/>
    <col min="5120" max="5120" width="1.375" style="27" customWidth="1"/>
    <col min="5121" max="5121" width="6.875" style="27" customWidth="1"/>
    <col min="5122" max="5122" width="1.375" style="27" customWidth="1"/>
    <col min="5123" max="5123" width="7.125" style="27" customWidth="1"/>
    <col min="5124" max="5124" width="1.375" style="27" customWidth="1"/>
    <col min="5125" max="5125" width="10.375" style="27" customWidth="1"/>
    <col min="5126" max="5126" width="1.375" style="27" customWidth="1"/>
    <col min="5127" max="5127" width="10.375" style="27" customWidth="1"/>
    <col min="5128" max="5128" width="1.25" style="27" customWidth="1"/>
    <col min="5129" max="5129" width="10.375" style="27" customWidth="1"/>
    <col min="5130" max="5130" width="1.375" style="27" customWidth="1"/>
    <col min="5131" max="5367" width="9" style="27" customWidth="1"/>
    <col min="5368" max="5368" width="1.375" style="27" customWidth="1"/>
    <col min="5369" max="5369" width="3.625" style="27" customWidth="1"/>
    <col min="5370" max="5370" width="3.25" style="27" customWidth="1"/>
    <col min="5371" max="5371" width="2.625" style="27" customWidth="1"/>
    <col min="5372" max="5372" width="1.375" style="27" customWidth="1"/>
    <col min="5373" max="5373" width="6.875" style="27" customWidth="1"/>
    <col min="5374" max="5374" width="1.375" style="27" customWidth="1"/>
    <col min="5375" max="5375" width="6.875" style="27" customWidth="1"/>
    <col min="5376" max="5376" width="1.375" style="27" customWidth="1"/>
    <col min="5377" max="5377" width="6.875" style="27" customWidth="1"/>
    <col min="5378" max="5378" width="1.375" style="27" customWidth="1"/>
    <col min="5379" max="5379" width="7.125" style="27" customWidth="1"/>
    <col min="5380" max="5380" width="1.375" style="27" customWidth="1"/>
    <col min="5381" max="5381" width="10.375" style="27" customWidth="1"/>
    <col min="5382" max="5382" width="1.375" style="27" customWidth="1"/>
    <col min="5383" max="5383" width="10.375" style="27" customWidth="1"/>
    <col min="5384" max="5384" width="1.25" style="27" customWidth="1"/>
    <col min="5385" max="5385" width="10.375" style="27" customWidth="1"/>
    <col min="5386" max="5386" width="1.375" style="27" customWidth="1"/>
    <col min="5387" max="5623" width="9" style="27" customWidth="1"/>
    <col min="5624" max="5624" width="1.375" style="27" customWidth="1"/>
    <col min="5625" max="5625" width="3.625" style="27" customWidth="1"/>
    <col min="5626" max="5626" width="3.25" style="27" customWidth="1"/>
    <col min="5627" max="5627" width="2.625" style="27" customWidth="1"/>
    <col min="5628" max="5628" width="1.375" style="27" customWidth="1"/>
    <col min="5629" max="5629" width="6.875" style="27" customWidth="1"/>
    <col min="5630" max="5630" width="1.375" style="27" customWidth="1"/>
    <col min="5631" max="5631" width="6.875" style="27" customWidth="1"/>
    <col min="5632" max="5632" width="1.375" style="27" customWidth="1"/>
    <col min="5633" max="5633" width="6.875" style="27" customWidth="1"/>
    <col min="5634" max="5634" width="1.375" style="27" customWidth="1"/>
    <col min="5635" max="5635" width="7.125" style="27" customWidth="1"/>
    <col min="5636" max="5636" width="1.375" style="27" customWidth="1"/>
    <col min="5637" max="5637" width="10.375" style="27" customWidth="1"/>
    <col min="5638" max="5638" width="1.375" style="27" customWidth="1"/>
    <col min="5639" max="5639" width="10.375" style="27" customWidth="1"/>
    <col min="5640" max="5640" width="1.25" style="27" customWidth="1"/>
    <col min="5641" max="5641" width="10.375" style="27" customWidth="1"/>
    <col min="5642" max="5642" width="1.375" style="27" customWidth="1"/>
    <col min="5643" max="5879" width="9" style="27" customWidth="1"/>
    <col min="5880" max="5880" width="1.375" style="27" customWidth="1"/>
    <col min="5881" max="5881" width="3.625" style="27" customWidth="1"/>
    <col min="5882" max="5882" width="3.25" style="27" customWidth="1"/>
    <col min="5883" max="5883" width="2.625" style="27" customWidth="1"/>
    <col min="5884" max="5884" width="1.375" style="27" customWidth="1"/>
    <col min="5885" max="5885" width="6.875" style="27" customWidth="1"/>
    <col min="5886" max="5886" width="1.375" style="27" customWidth="1"/>
    <col min="5887" max="5887" width="6.875" style="27" customWidth="1"/>
    <col min="5888" max="5888" width="1.375" style="27" customWidth="1"/>
    <col min="5889" max="5889" width="6.875" style="27" customWidth="1"/>
    <col min="5890" max="5890" width="1.375" style="27" customWidth="1"/>
    <col min="5891" max="5891" width="7.125" style="27" customWidth="1"/>
    <col min="5892" max="5892" width="1.375" style="27" customWidth="1"/>
    <col min="5893" max="5893" width="10.375" style="27" customWidth="1"/>
    <col min="5894" max="5894" width="1.375" style="27" customWidth="1"/>
    <col min="5895" max="5895" width="10.375" style="27" customWidth="1"/>
    <col min="5896" max="5896" width="1.25" style="27" customWidth="1"/>
    <col min="5897" max="5897" width="10.375" style="27" customWidth="1"/>
    <col min="5898" max="5898" width="1.375" style="27" customWidth="1"/>
    <col min="5899" max="6135" width="9" style="27" customWidth="1"/>
    <col min="6136" max="6136" width="1.375" style="27" customWidth="1"/>
    <col min="6137" max="6137" width="3.625" style="27" customWidth="1"/>
    <col min="6138" max="6138" width="3.25" style="27" customWidth="1"/>
    <col min="6139" max="6139" width="2.625" style="27" customWidth="1"/>
    <col min="6140" max="6140" width="1.375" style="27" customWidth="1"/>
    <col min="6141" max="6141" width="6.875" style="27" customWidth="1"/>
    <col min="6142" max="6142" width="1.375" style="27" customWidth="1"/>
    <col min="6143" max="6143" width="6.875" style="27" customWidth="1"/>
    <col min="6144" max="6144" width="1.375" style="27" customWidth="1"/>
    <col min="6145" max="6145" width="6.875" style="27" customWidth="1"/>
    <col min="6146" max="6146" width="1.375" style="27" customWidth="1"/>
    <col min="6147" max="6147" width="7.125" style="27" customWidth="1"/>
    <col min="6148" max="6148" width="1.375" style="27" customWidth="1"/>
    <col min="6149" max="6149" width="10.375" style="27" customWidth="1"/>
    <col min="6150" max="6150" width="1.375" style="27" customWidth="1"/>
    <col min="6151" max="6151" width="10.375" style="27" customWidth="1"/>
    <col min="6152" max="6152" width="1.25" style="27" customWidth="1"/>
    <col min="6153" max="6153" width="10.375" style="27" customWidth="1"/>
    <col min="6154" max="6154" width="1.375" style="27" customWidth="1"/>
    <col min="6155" max="6391" width="9" style="27" customWidth="1"/>
    <col min="6392" max="6392" width="1.375" style="27" customWidth="1"/>
    <col min="6393" max="6393" width="3.625" style="27" customWidth="1"/>
    <col min="6394" max="6394" width="3.25" style="27" customWidth="1"/>
    <col min="6395" max="6395" width="2.625" style="27" customWidth="1"/>
    <col min="6396" max="6396" width="1.375" style="27" customWidth="1"/>
    <col min="6397" max="6397" width="6.875" style="27" customWidth="1"/>
    <col min="6398" max="6398" width="1.375" style="27" customWidth="1"/>
    <col min="6399" max="6399" width="6.875" style="27" customWidth="1"/>
    <col min="6400" max="6400" width="1.375" style="27" customWidth="1"/>
    <col min="6401" max="6401" width="6.875" style="27" customWidth="1"/>
    <col min="6402" max="6402" width="1.375" style="27" customWidth="1"/>
    <col min="6403" max="6403" width="7.125" style="27" customWidth="1"/>
    <col min="6404" max="6404" width="1.375" style="27" customWidth="1"/>
    <col min="6405" max="6405" width="10.375" style="27" customWidth="1"/>
    <col min="6406" max="6406" width="1.375" style="27" customWidth="1"/>
    <col min="6407" max="6407" width="10.375" style="27" customWidth="1"/>
    <col min="6408" max="6408" width="1.25" style="27" customWidth="1"/>
    <col min="6409" max="6409" width="10.375" style="27" customWidth="1"/>
    <col min="6410" max="6410" width="1.375" style="27" customWidth="1"/>
    <col min="6411" max="6647" width="9" style="27" customWidth="1"/>
    <col min="6648" max="6648" width="1.375" style="27" customWidth="1"/>
    <col min="6649" max="6649" width="3.625" style="27" customWidth="1"/>
    <col min="6650" max="6650" width="3.25" style="27" customWidth="1"/>
    <col min="6651" max="6651" width="2.625" style="27" customWidth="1"/>
    <col min="6652" max="6652" width="1.375" style="27" customWidth="1"/>
    <col min="6653" max="6653" width="6.875" style="27" customWidth="1"/>
    <col min="6654" max="6654" width="1.375" style="27" customWidth="1"/>
    <col min="6655" max="6655" width="6.875" style="27" customWidth="1"/>
    <col min="6656" max="6656" width="1.375" style="27" customWidth="1"/>
    <col min="6657" max="6657" width="6.875" style="27" customWidth="1"/>
    <col min="6658" max="6658" width="1.375" style="27" customWidth="1"/>
    <col min="6659" max="6659" width="7.125" style="27" customWidth="1"/>
    <col min="6660" max="6660" width="1.375" style="27" customWidth="1"/>
    <col min="6661" max="6661" width="10.375" style="27" customWidth="1"/>
    <col min="6662" max="6662" width="1.375" style="27" customWidth="1"/>
    <col min="6663" max="6663" width="10.375" style="27" customWidth="1"/>
    <col min="6664" max="6664" width="1.25" style="27" customWidth="1"/>
    <col min="6665" max="6665" width="10.375" style="27" customWidth="1"/>
    <col min="6666" max="6666" width="1.375" style="27" customWidth="1"/>
    <col min="6667" max="6903" width="9" style="27" customWidth="1"/>
    <col min="6904" max="6904" width="1.375" style="27" customWidth="1"/>
    <col min="6905" max="6905" width="3.625" style="27" customWidth="1"/>
    <col min="6906" max="6906" width="3.25" style="27" customWidth="1"/>
    <col min="6907" max="6907" width="2.625" style="27" customWidth="1"/>
    <col min="6908" max="6908" width="1.375" style="27" customWidth="1"/>
    <col min="6909" max="6909" width="6.875" style="27" customWidth="1"/>
    <col min="6910" max="6910" width="1.375" style="27" customWidth="1"/>
    <col min="6911" max="6911" width="6.875" style="27" customWidth="1"/>
    <col min="6912" max="6912" width="1.375" style="27" customWidth="1"/>
    <col min="6913" max="6913" width="6.875" style="27" customWidth="1"/>
    <col min="6914" max="6914" width="1.375" style="27" customWidth="1"/>
    <col min="6915" max="6915" width="7.125" style="27" customWidth="1"/>
    <col min="6916" max="6916" width="1.375" style="27" customWidth="1"/>
    <col min="6917" max="6917" width="10.375" style="27" customWidth="1"/>
    <col min="6918" max="6918" width="1.375" style="27" customWidth="1"/>
    <col min="6919" max="6919" width="10.375" style="27" customWidth="1"/>
    <col min="6920" max="6920" width="1.25" style="27" customWidth="1"/>
    <col min="6921" max="6921" width="10.375" style="27" customWidth="1"/>
    <col min="6922" max="6922" width="1.375" style="27" customWidth="1"/>
    <col min="6923" max="7159" width="9" style="27" customWidth="1"/>
    <col min="7160" max="7160" width="1.375" style="27" customWidth="1"/>
    <col min="7161" max="7161" width="3.625" style="27" customWidth="1"/>
    <col min="7162" max="7162" width="3.25" style="27" customWidth="1"/>
    <col min="7163" max="7163" width="2.625" style="27" customWidth="1"/>
    <col min="7164" max="7164" width="1.375" style="27" customWidth="1"/>
    <col min="7165" max="7165" width="6.875" style="27" customWidth="1"/>
    <col min="7166" max="7166" width="1.375" style="27" customWidth="1"/>
    <col min="7167" max="7167" width="6.875" style="27" customWidth="1"/>
    <col min="7168" max="7168" width="1.375" style="27" customWidth="1"/>
    <col min="7169" max="7169" width="6.875" style="27" customWidth="1"/>
    <col min="7170" max="7170" width="1.375" style="27" customWidth="1"/>
    <col min="7171" max="7171" width="7.125" style="27" customWidth="1"/>
    <col min="7172" max="7172" width="1.375" style="27" customWidth="1"/>
    <col min="7173" max="7173" width="10.375" style="27" customWidth="1"/>
    <col min="7174" max="7174" width="1.375" style="27" customWidth="1"/>
    <col min="7175" max="7175" width="10.375" style="27" customWidth="1"/>
    <col min="7176" max="7176" width="1.25" style="27" customWidth="1"/>
    <col min="7177" max="7177" width="10.375" style="27" customWidth="1"/>
    <col min="7178" max="7178" width="1.375" style="27" customWidth="1"/>
    <col min="7179" max="7415" width="9" style="27" customWidth="1"/>
    <col min="7416" max="7416" width="1.375" style="27" customWidth="1"/>
    <col min="7417" max="7417" width="3.625" style="27" customWidth="1"/>
    <col min="7418" max="7418" width="3.25" style="27" customWidth="1"/>
    <col min="7419" max="7419" width="2.625" style="27" customWidth="1"/>
    <col min="7420" max="7420" width="1.375" style="27" customWidth="1"/>
    <col min="7421" max="7421" width="6.875" style="27" customWidth="1"/>
    <col min="7422" max="7422" width="1.375" style="27" customWidth="1"/>
    <col min="7423" max="7423" width="6.875" style="27" customWidth="1"/>
    <col min="7424" max="7424" width="1.375" style="27" customWidth="1"/>
    <col min="7425" max="7425" width="6.875" style="27" customWidth="1"/>
    <col min="7426" max="7426" width="1.375" style="27" customWidth="1"/>
    <col min="7427" max="7427" width="7.125" style="27" customWidth="1"/>
    <col min="7428" max="7428" width="1.375" style="27" customWidth="1"/>
    <col min="7429" max="7429" width="10.375" style="27" customWidth="1"/>
    <col min="7430" max="7430" width="1.375" style="27" customWidth="1"/>
    <col min="7431" max="7431" width="10.375" style="27" customWidth="1"/>
    <col min="7432" max="7432" width="1.25" style="27" customWidth="1"/>
    <col min="7433" max="7433" width="10.375" style="27" customWidth="1"/>
    <col min="7434" max="7434" width="1.375" style="27" customWidth="1"/>
    <col min="7435" max="7671" width="9" style="27" customWidth="1"/>
    <col min="7672" max="7672" width="1.375" style="27" customWidth="1"/>
    <col min="7673" max="7673" width="3.625" style="27" customWidth="1"/>
    <col min="7674" max="7674" width="3.25" style="27" customWidth="1"/>
    <col min="7675" max="7675" width="2.625" style="27" customWidth="1"/>
    <col min="7676" max="7676" width="1.375" style="27" customWidth="1"/>
    <col min="7677" max="7677" width="6.875" style="27" customWidth="1"/>
    <col min="7678" max="7678" width="1.375" style="27" customWidth="1"/>
    <col min="7679" max="7679" width="6.875" style="27" customWidth="1"/>
    <col min="7680" max="7680" width="1.375" style="27" customWidth="1"/>
    <col min="7681" max="7681" width="6.875" style="27" customWidth="1"/>
    <col min="7682" max="7682" width="1.375" style="27" customWidth="1"/>
    <col min="7683" max="7683" width="7.125" style="27" customWidth="1"/>
    <col min="7684" max="7684" width="1.375" style="27" customWidth="1"/>
    <col min="7685" max="7685" width="10.375" style="27" customWidth="1"/>
    <col min="7686" max="7686" width="1.375" style="27" customWidth="1"/>
    <col min="7687" max="7687" width="10.375" style="27" customWidth="1"/>
    <col min="7688" max="7688" width="1.25" style="27" customWidth="1"/>
    <col min="7689" max="7689" width="10.375" style="27" customWidth="1"/>
    <col min="7690" max="7690" width="1.375" style="27" customWidth="1"/>
    <col min="7691" max="7927" width="9" style="27" customWidth="1"/>
    <col min="7928" max="7928" width="1.375" style="27" customWidth="1"/>
    <col min="7929" max="7929" width="3.625" style="27" customWidth="1"/>
    <col min="7930" max="7930" width="3.25" style="27" customWidth="1"/>
    <col min="7931" max="7931" width="2.625" style="27" customWidth="1"/>
    <col min="7932" max="7932" width="1.375" style="27" customWidth="1"/>
    <col min="7933" max="7933" width="6.875" style="27" customWidth="1"/>
    <col min="7934" max="7934" width="1.375" style="27" customWidth="1"/>
    <col min="7935" max="7935" width="6.875" style="27" customWidth="1"/>
    <col min="7936" max="7936" width="1.375" style="27" customWidth="1"/>
    <col min="7937" max="7937" width="6.875" style="27" customWidth="1"/>
    <col min="7938" max="7938" width="1.375" style="27" customWidth="1"/>
    <col min="7939" max="7939" width="7.125" style="27" customWidth="1"/>
    <col min="7940" max="7940" width="1.375" style="27" customWidth="1"/>
    <col min="7941" max="7941" width="10.375" style="27" customWidth="1"/>
    <col min="7942" max="7942" width="1.375" style="27" customWidth="1"/>
    <col min="7943" max="7943" width="10.375" style="27" customWidth="1"/>
    <col min="7944" max="7944" width="1.25" style="27" customWidth="1"/>
    <col min="7945" max="7945" width="10.375" style="27" customWidth="1"/>
    <col min="7946" max="7946" width="1.375" style="27" customWidth="1"/>
    <col min="7947" max="8183" width="9" style="27" customWidth="1"/>
    <col min="8184" max="8184" width="1.375" style="27" customWidth="1"/>
    <col min="8185" max="8185" width="3.625" style="27" customWidth="1"/>
    <col min="8186" max="8186" width="3.25" style="27" customWidth="1"/>
    <col min="8187" max="8187" width="2.625" style="27" customWidth="1"/>
    <col min="8188" max="8188" width="1.375" style="27" customWidth="1"/>
    <col min="8189" max="8189" width="6.875" style="27" customWidth="1"/>
    <col min="8190" max="8190" width="1.375" style="27" customWidth="1"/>
    <col min="8191" max="8191" width="6.875" style="27" customWidth="1"/>
    <col min="8192" max="8192" width="1.375" style="27" customWidth="1"/>
    <col min="8193" max="8193" width="6.875" style="27" customWidth="1"/>
    <col min="8194" max="8194" width="1.375" style="27" customWidth="1"/>
    <col min="8195" max="8195" width="7.125" style="27" customWidth="1"/>
    <col min="8196" max="8196" width="1.375" style="27" customWidth="1"/>
    <col min="8197" max="8197" width="10.375" style="27" customWidth="1"/>
    <col min="8198" max="8198" width="1.375" style="27" customWidth="1"/>
    <col min="8199" max="8199" width="10.375" style="27" customWidth="1"/>
    <col min="8200" max="8200" width="1.25" style="27" customWidth="1"/>
    <col min="8201" max="8201" width="10.375" style="27" customWidth="1"/>
    <col min="8202" max="8202" width="1.375" style="27" customWidth="1"/>
    <col min="8203" max="8439" width="9" style="27" customWidth="1"/>
    <col min="8440" max="8440" width="1.375" style="27" customWidth="1"/>
    <col min="8441" max="8441" width="3.625" style="27" customWidth="1"/>
    <col min="8442" max="8442" width="3.25" style="27" customWidth="1"/>
    <col min="8443" max="8443" width="2.625" style="27" customWidth="1"/>
    <col min="8444" max="8444" width="1.375" style="27" customWidth="1"/>
    <col min="8445" max="8445" width="6.875" style="27" customWidth="1"/>
    <col min="8446" max="8446" width="1.375" style="27" customWidth="1"/>
    <col min="8447" max="8447" width="6.875" style="27" customWidth="1"/>
    <col min="8448" max="8448" width="1.375" style="27" customWidth="1"/>
    <col min="8449" max="8449" width="6.875" style="27" customWidth="1"/>
    <col min="8450" max="8450" width="1.375" style="27" customWidth="1"/>
    <col min="8451" max="8451" width="7.125" style="27" customWidth="1"/>
    <col min="8452" max="8452" width="1.375" style="27" customWidth="1"/>
    <col min="8453" max="8453" width="10.375" style="27" customWidth="1"/>
    <col min="8454" max="8454" width="1.375" style="27" customWidth="1"/>
    <col min="8455" max="8455" width="10.375" style="27" customWidth="1"/>
    <col min="8456" max="8456" width="1.25" style="27" customWidth="1"/>
    <col min="8457" max="8457" width="10.375" style="27" customWidth="1"/>
    <col min="8458" max="8458" width="1.375" style="27" customWidth="1"/>
    <col min="8459" max="8695" width="9" style="27" customWidth="1"/>
    <col min="8696" max="8696" width="1.375" style="27" customWidth="1"/>
    <col min="8697" max="8697" width="3.625" style="27" customWidth="1"/>
    <col min="8698" max="8698" width="3.25" style="27" customWidth="1"/>
    <col min="8699" max="8699" width="2.625" style="27" customWidth="1"/>
    <col min="8700" max="8700" width="1.375" style="27" customWidth="1"/>
    <col min="8701" max="8701" width="6.875" style="27" customWidth="1"/>
    <col min="8702" max="8702" width="1.375" style="27" customWidth="1"/>
    <col min="8703" max="8703" width="6.875" style="27" customWidth="1"/>
    <col min="8704" max="8704" width="1.375" style="27" customWidth="1"/>
    <col min="8705" max="8705" width="6.875" style="27" customWidth="1"/>
    <col min="8706" max="8706" width="1.375" style="27" customWidth="1"/>
    <col min="8707" max="8707" width="7.125" style="27" customWidth="1"/>
    <col min="8708" max="8708" width="1.375" style="27" customWidth="1"/>
    <col min="8709" max="8709" width="10.375" style="27" customWidth="1"/>
    <col min="8710" max="8710" width="1.375" style="27" customWidth="1"/>
    <col min="8711" max="8711" width="10.375" style="27" customWidth="1"/>
    <col min="8712" max="8712" width="1.25" style="27" customWidth="1"/>
    <col min="8713" max="8713" width="10.375" style="27" customWidth="1"/>
    <col min="8714" max="8714" width="1.375" style="27" customWidth="1"/>
    <col min="8715" max="8951" width="9" style="27" customWidth="1"/>
    <col min="8952" max="8952" width="1.375" style="27" customWidth="1"/>
    <col min="8953" max="8953" width="3.625" style="27" customWidth="1"/>
    <col min="8954" max="8954" width="3.25" style="27" customWidth="1"/>
    <col min="8955" max="8955" width="2.625" style="27" customWidth="1"/>
    <col min="8956" max="8956" width="1.375" style="27" customWidth="1"/>
    <col min="8957" max="8957" width="6.875" style="27" customWidth="1"/>
    <col min="8958" max="8958" width="1.375" style="27" customWidth="1"/>
    <col min="8959" max="8959" width="6.875" style="27" customWidth="1"/>
    <col min="8960" max="8960" width="1.375" style="27" customWidth="1"/>
    <col min="8961" max="8961" width="6.875" style="27" customWidth="1"/>
    <col min="8962" max="8962" width="1.375" style="27" customWidth="1"/>
    <col min="8963" max="8963" width="7.125" style="27" customWidth="1"/>
    <col min="8964" max="8964" width="1.375" style="27" customWidth="1"/>
    <col min="8965" max="8965" width="10.375" style="27" customWidth="1"/>
    <col min="8966" max="8966" width="1.375" style="27" customWidth="1"/>
    <col min="8967" max="8967" width="10.375" style="27" customWidth="1"/>
    <col min="8968" max="8968" width="1.25" style="27" customWidth="1"/>
    <col min="8969" max="8969" width="10.375" style="27" customWidth="1"/>
    <col min="8970" max="8970" width="1.375" style="27" customWidth="1"/>
    <col min="8971" max="9207" width="9" style="27" customWidth="1"/>
    <col min="9208" max="9208" width="1.375" style="27" customWidth="1"/>
    <col min="9209" max="9209" width="3.625" style="27" customWidth="1"/>
    <col min="9210" max="9210" width="3.25" style="27" customWidth="1"/>
    <col min="9211" max="9211" width="2.625" style="27" customWidth="1"/>
    <col min="9212" max="9212" width="1.375" style="27" customWidth="1"/>
    <col min="9213" max="9213" width="6.875" style="27" customWidth="1"/>
    <col min="9214" max="9214" width="1.375" style="27" customWidth="1"/>
    <col min="9215" max="9215" width="6.875" style="27" customWidth="1"/>
    <col min="9216" max="9216" width="1.375" style="27" customWidth="1"/>
    <col min="9217" max="9217" width="6.875" style="27" customWidth="1"/>
    <col min="9218" max="9218" width="1.375" style="27" customWidth="1"/>
    <col min="9219" max="9219" width="7.125" style="27" customWidth="1"/>
    <col min="9220" max="9220" width="1.375" style="27" customWidth="1"/>
    <col min="9221" max="9221" width="10.375" style="27" customWidth="1"/>
    <col min="9222" max="9222" width="1.375" style="27" customWidth="1"/>
    <col min="9223" max="9223" width="10.375" style="27" customWidth="1"/>
    <col min="9224" max="9224" width="1.25" style="27" customWidth="1"/>
    <col min="9225" max="9225" width="10.375" style="27" customWidth="1"/>
    <col min="9226" max="9226" width="1.375" style="27" customWidth="1"/>
    <col min="9227" max="9463" width="9" style="27" customWidth="1"/>
    <col min="9464" max="9464" width="1.375" style="27" customWidth="1"/>
    <col min="9465" max="9465" width="3.625" style="27" customWidth="1"/>
    <col min="9466" max="9466" width="3.25" style="27" customWidth="1"/>
    <col min="9467" max="9467" width="2.625" style="27" customWidth="1"/>
    <col min="9468" max="9468" width="1.375" style="27" customWidth="1"/>
    <col min="9469" max="9469" width="6.875" style="27" customWidth="1"/>
    <col min="9470" max="9470" width="1.375" style="27" customWidth="1"/>
    <col min="9471" max="9471" width="6.875" style="27" customWidth="1"/>
    <col min="9472" max="9472" width="1.375" style="27" customWidth="1"/>
    <col min="9473" max="9473" width="6.875" style="27" customWidth="1"/>
    <col min="9474" max="9474" width="1.375" style="27" customWidth="1"/>
    <col min="9475" max="9475" width="7.125" style="27" customWidth="1"/>
    <col min="9476" max="9476" width="1.375" style="27" customWidth="1"/>
    <col min="9477" max="9477" width="10.375" style="27" customWidth="1"/>
    <col min="9478" max="9478" width="1.375" style="27" customWidth="1"/>
    <col min="9479" max="9479" width="10.375" style="27" customWidth="1"/>
    <col min="9480" max="9480" width="1.25" style="27" customWidth="1"/>
    <col min="9481" max="9481" width="10.375" style="27" customWidth="1"/>
    <col min="9482" max="9482" width="1.375" style="27" customWidth="1"/>
    <col min="9483" max="9719" width="9" style="27" customWidth="1"/>
    <col min="9720" max="9720" width="1.375" style="27" customWidth="1"/>
    <col min="9721" max="9721" width="3.625" style="27" customWidth="1"/>
    <col min="9722" max="9722" width="3.25" style="27" customWidth="1"/>
    <col min="9723" max="9723" width="2.625" style="27" customWidth="1"/>
    <col min="9724" max="9724" width="1.375" style="27" customWidth="1"/>
    <col min="9725" max="9725" width="6.875" style="27" customWidth="1"/>
    <col min="9726" max="9726" width="1.375" style="27" customWidth="1"/>
    <col min="9727" max="9727" width="6.875" style="27" customWidth="1"/>
    <col min="9728" max="9728" width="1.375" style="27" customWidth="1"/>
    <col min="9729" max="9729" width="6.875" style="27" customWidth="1"/>
    <col min="9730" max="9730" width="1.375" style="27" customWidth="1"/>
    <col min="9731" max="9731" width="7.125" style="27" customWidth="1"/>
    <col min="9732" max="9732" width="1.375" style="27" customWidth="1"/>
    <col min="9733" max="9733" width="10.375" style="27" customWidth="1"/>
    <col min="9734" max="9734" width="1.375" style="27" customWidth="1"/>
    <col min="9735" max="9735" width="10.375" style="27" customWidth="1"/>
    <col min="9736" max="9736" width="1.25" style="27" customWidth="1"/>
    <col min="9737" max="9737" width="10.375" style="27" customWidth="1"/>
    <col min="9738" max="9738" width="1.375" style="27" customWidth="1"/>
    <col min="9739" max="9975" width="9" style="27" customWidth="1"/>
    <col min="9976" max="9976" width="1.375" style="27" customWidth="1"/>
    <col min="9977" max="9977" width="3.625" style="27" customWidth="1"/>
    <col min="9978" max="9978" width="3.25" style="27" customWidth="1"/>
    <col min="9979" max="9979" width="2.625" style="27" customWidth="1"/>
    <col min="9980" max="9980" width="1.375" style="27" customWidth="1"/>
    <col min="9981" max="9981" width="6.875" style="27" customWidth="1"/>
    <col min="9982" max="9982" width="1.375" style="27" customWidth="1"/>
    <col min="9983" max="9983" width="6.875" style="27" customWidth="1"/>
    <col min="9984" max="9984" width="1.375" style="27" customWidth="1"/>
    <col min="9985" max="9985" width="6.875" style="27" customWidth="1"/>
    <col min="9986" max="9986" width="1.375" style="27" customWidth="1"/>
    <col min="9987" max="9987" width="7.125" style="27" customWidth="1"/>
    <col min="9988" max="9988" width="1.375" style="27" customWidth="1"/>
    <col min="9989" max="9989" width="10.375" style="27" customWidth="1"/>
    <col min="9990" max="9990" width="1.375" style="27" customWidth="1"/>
    <col min="9991" max="9991" width="10.375" style="27" customWidth="1"/>
    <col min="9992" max="9992" width="1.25" style="27" customWidth="1"/>
    <col min="9993" max="9993" width="10.375" style="27" customWidth="1"/>
    <col min="9994" max="9994" width="1.375" style="27" customWidth="1"/>
    <col min="9995" max="10231" width="9" style="27" customWidth="1"/>
    <col min="10232" max="10232" width="1.375" style="27" customWidth="1"/>
    <col min="10233" max="10233" width="3.625" style="27" customWidth="1"/>
    <col min="10234" max="10234" width="3.25" style="27" customWidth="1"/>
    <col min="10235" max="10235" width="2.625" style="27" customWidth="1"/>
    <col min="10236" max="10236" width="1.375" style="27" customWidth="1"/>
    <col min="10237" max="10237" width="6.875" style="27" customWidth="1"/>
    <col min="10238" max="10238" width="1.375" style="27" customWidth="1"/>
    <col min="10239" max="10239" width="6.875" style="27" customWidth="1"/>
    <col min="10240" max="10240" width="1.375" style="27" customWidth="1"/>
    <col min="10241" max="10241" width="6.875" style="27" customWidth="1"/>
    <col min="10242" max="10242" width="1.375" style="27" customWidth="1"/>
    <col min="10243" max="10243" width="7.125" style="27" customWidth="1"/>
    <col min="10244" max="10244" width="1.375" style="27" customWidth="1"/>
    <col min="10245" max="10245" width="10.375" style="27" customWidth="1"/>
    <col min="10246" max="10246" width="1.375" style="27" customWidth="1"/>
    <col min="10247" max="10247" width="10.375" style="27" customWidth="1"/>
    <col min="10248" max="10248" width="1.25" style="27" customWidth="1"/>
    <col min="10249" max="10249" width="10.375" style="27" customWidth="1"/>
    <col min="10250" max="10250" width="1.375" style="27" customWidth="1"/>
    <col min="10251" max="10487" width="9" style="27" customWidth="1"/>
    <col min="10488" max="10488" width="1.375" style="27" customWidth="1"/>
    <col min="10489" max="10489" width="3.625" style="27" customWidth="1"/>
    <col min="10490" max="10490" width="3.25" style="27" customWidth="1"/>
    <col min="10491" max="10491" width="2.625" style="27" customWidth="1"/>
    <col min="10492" max="10492" width="1.375" style="27" customWidth="1"/>
    <col min="10493" max="10493" width="6.875" style="27" customWidth="1"/>
    <col min="10494" max="10494" width="1.375" style="27" customWidth="1"/>
    <col min="10495" max="10495" width="6.875" style="27" customWidth="1"/>
    <col min="10496" max="10496" width="1.375" style="27" customWidth="1"/>
    <col min="10497" max="10497" width="6.875" style="27" customWidth="1"/>
    <col min="10498" max="10498" width="1.375" style="27" customWidth="1"/>
    <col min="10499" max="10499" width="7.125" style="27" customWidth="1"/>
    <col min="10500" max="10500" width="1.375" style="27" customWidth="1"/>
    <col min="10501" max="10501" width="10.375" style="27" customWidth="1"/>
    <col min="10502" max="10502" width="1.375" style="27" customWidth="1"/>
    <col min="10503" max="10503" width="10.375" style="27" customWidth="1"/>
    <col min="10504" max="10504" width="1.25" style="27" customWidth="1"/>
    <col min="10505" max="10505" width="10.375" style="27" customWidth="1"/>
    <col min="10506" max="10506" width="1.375" style="27" customWidth="1"/>
    <col min="10507" max="10743" width="9" style="27" customWidth="1"/>
    <col min="10744" max="10744" width="1.375" style="27" customWidth="1"/>
    <col min="10745" max="10745" width="3.625" style="27" customWidth="1"/>
    <col min="10746" max="10746" width="3.25" style="27" customWidth="1"/>
    <col min="10747" max="10747" width="2.625" style="27" customWidth="1"/>
    <col min="10748" max="10748" width="1.375" style="27" customWidth="1"/>
    <col min="10749" max="10749" width="6.875" style="27" customWidth="1"/>
    <col min="10750" max="10750" width="1.375" style="27" customWidth="1"/>
    <col min="10751" max="10751" width="6.875" style="27" customWidth="1"/>
    <col min="10752" max="10752" width="1.375" style="27" customWidth="1"/>
    <col min="10753" max="10753" width="6.875" style="27" customWidth="1"/>
    <col min="10754" max="10754" width="1.375" style="27" customWidth="1"/>
    <col min="10755" max="10755" width="7.125" style="27" customWidth="1"/>
    <col min="10756" max="10756" width="1.375" style="27" customWidth="1"/>
    <col min="10757" max="10757" width="10.375" style="27" customWidth="1"/>
    <col min="10758" max="10758" width="1.375" style="27" customWidth="1"/>
    <col min="10759" max="10759" width="10.375" style="27" customWidth="1"/>
    <col min="10760" max="10760" width="1.25" style="27" customWidth="1"/>
    <col min="10761" max="10761" width="10.375" style="27" customWidth="1"/>
    <col min="10762" max="10762" width="1.375" style="27" customWidth="1"/>
    <col min="10763" max="10999" width="9" style="27" customWidth="1"/>
    <col min="11000" max="11000" width="1.375" style="27" customWidth="1"/>
    <col min="11001" max="11001" width="3.625" style="27" customWidth="1"/>
    <col min="11002" max="11002" width="3.25" style="27" customWidth="1"/>
    <col min="11003" max="11003" width="2.625" style="27" customWidth="1"/>
    <col min="11004" max="11004" width="1.375" style="27" customWidth="1"/>
    <col min="11005" max="11005" width="6.875" style="27" customWidth="1"/>
    <col min="11006" max="11006" width="1.375" style="27" customWidth="1"/>
    <col min="11007" max="11007" width="6.875" style="27" customWidth="1"/>
    <col min="11008" max="11008" width="1.375" style="27" customWidth="1"/>
    <col min="11009" max="11009" width="6.875" style="27" customWidth="1"/>
    <col min="11010" max="11010" width="1.375" style="27" customWidth="1"/>
    <col min="11011" max="11011" width="7.125" style="27" customWidth="1"/>
    <col min="11012" max="11012" width="1.375" style="27" customWidth="1"/>
    <col min="11013" max="11013" width="10.375" style="27" customWidth="1"/>
    <col min="11014" max="11014" width="1.375" style="27" customWidth="1"/>
    <col min="11015" max="11015" width="10.375" style="27" customWidth="1"/>
    <col min="11016" max="11016" width="1.25" style="27" customWidth="1"/>
    <col min="11017" max="11017" width="10.375" style="27" customWidth="1"/>
    <col min="11018" max="11018" width="1.375" style="27" customWidth="1"/>
    <col min="11019" max="11255" width="9" style="27" customWidth="1"/>
    <col min="11256" max="11256" width="1.375" style="27" customWidth="1"/>
    <col min="11257" max="11257" width="3.625" style="27" customWidth="1"/>
    <col min="11258" max="11258" width="3.25" style="27" customWidth="1"/>
    <col min="11259" max="11259" width="2.625" style="27" customWidth="1"/>
    <col min="11260" max="11260" width="1.375" style="27" customWidth="1"/>
    <col min="11261" max="11261" width="6.875" style="27" customWidth="1"/>
    <col min="11262" max="11262" width="1.375" style="27" customWidth="1"/>
    <col min="11263" max="11263" width="6.875" style="27" customWidth="1"/>
    <col min="11264" max="11264" width="1.375" style="27" customWidth="1"/>
    <col min="11265" max="11265" width="6.875" style="27" customWidth="1"/>
    <col min="11266" max="11266" width="1.375" style="27" customWidth="1"/>
    <col min="11267" max="11267" width="7.125" style="27" customWidth="1"/>
    <col min="11268" max="11268" width="1.375" style="27" customWidth="1"/>
    <col min="11269" max="11269" width="10.375" style="27" customWidth="1"/>
    <col min="11270" max="11270" width="1.375" style="27" customWidth="1"/>
    <col min="11271" max="11271" width="10.375" style="27" customWidth="1"/>
    <col min="11272" max="11272" width="1.25" style="27" customWidth="1"/>
    <col min="11273" max="11273" width="10.375" style="27" customWidth="1"/>
    <col min="11274" max="11274" width="1.375" style="27" customWidth="1"/>
    <col min="11275" max="11511" width="9" style="27" customWidth="1"/>
    <col min="11512" max="11512" width="1.375" style="27" customWidth="1"/>
    <col min="11513" max="11513" width="3.625" style="27" customWidth="1"/>
    <col min="11514" max="11514" width="3.25" style="27" customWidth="1"/>
    <col min="11515" max="11515" width="2.625" style="27" customWidth="1"/>
    <col min="11516" max="11516" width="1.375" style="27" customWidth="1"/>
    <col min="11517" max="11517" width="6.875" style="27" customWidth="1"/>
    <col min="11518" max="11518" width="1.375" style="27" customWidth="1"/>
    <col min="11519" max="11519" width="6.875" style="27" customWidth="1"/>
    <col min="11520" max="11520" width="1.375" style="27" customWidth="1"/>
    <col min="11521" max="11521" width="6.875" style="27" customWidth="1"/>
    <col min="11522" max="11522" width="1.375" style="27" customWidth="1"/>
    <col min="11523" max="11523" width="7.125" style="27" customWidth="1"/>
    <col min="11524" max="11524" width="1.375" style="27" customWidth="1"/>
    <col min="11525" max="11525" width="10.375" style="27" customWidth="1"/>
    <col min="11526" max="11526" width="1.375" style="27" customWidth="1"/>
    <col min="11527" max="11527" width="10.375" style="27" customWidth="1"/>
    <col min="11528" max="11528" width="1.25" style="27" customWidth="1"/>
    <col min="11529" max="11529" width="10.375" style="27" customWidth="1"/>
    <col min="11530" max="11530" width="1.375" style="27" customWidth="1"/>
    <col min="11531" max="11767" width="9" style="27" customWidth="1"/>
    <col min="11768" max="11768" width="1.375" style="27" customWidth="1"/>
    <col min="11769" max="11769" width="3.625" style="27" customWidth="1"/>
    <col min="11770" max="11770" width="3.25" style="27" customWidth="1"/>
    <col min="11771" max="11771" width="2.625" style="27" customWidth="1"/>
    <col min="11772" max="11772" width="1.375" style="27" customWidth="1"/>
    <col min="11773" max="11773" width="6.875" style="27" customWidth="1"/>
    <col min="11774" max="11774" width="1.375" style="27" customWidth="1"/>
    <col min="11775" max="11775" width="6.875" style="27" customWidth="1"/>
    <col min="11776" max="11776" width="1.375" style="27" customWidth="1"/>
    <col min="11777" max="11777" width="6.875" style="27" customWidth="1"/>
    <col min="11778" max="11778" width="1.375" style="27" customWidth="1"/>
    <col min="11779" max="11779" width="7.125" style="27" customWidth="1"/>
    <col min="11780" max="11780" width="1.375" style="27" customWidth="1"/>
    <col min="11781" max="11781" width="10.375" style="27" customWidth="1"/>
    <col min="11782" max="11782" width="1.375" style="27" customWidth="1"/>
    <col min="11783" max="11783" width="10.375" style="27" customWidth="1"/>
    <col min="11784" max="11784" width="1.25" style="27" customWidth="1"/>
    <col min="11785" max="11785" width="10.375" style="27" customWidth="1"/>
    <col min="11786" max="11786" width="1.375" style="27" customWidth="1"/>
    <col min="11787" max="12023" width="9" style="27" customWidth="1"/>
    <col min="12024" max="12024" width="1.375" style="27" customWidth="1"/>
    <col min="12025" max="12025" width="3.625" style="27" customWidth="1"/>
    <col min="12026" max="12026" width="3.25" style="27" customWidth="1"/>
    <col min="12027" max="12027" width="2.625" style="27" customWidth="1"/>
    <col min="12028" max="12028" width="1.375" style="27" customWidth="1"/>
    <col min="12029" max="12029" width="6.875" style="27" customWidth="1"/>
    <col min="12030" max="12030" width="1.375" style="27" customWidth="1"/>
    <col min="12031" max="12031" width="6.875" style="27" customWidth="1"/>
    <col min="12032" max="12032" width="1.375" style="27" customWidth="1"/>
    <col min="12033" max="12033" width="6.875" style="27" customWidth="1"/>
    <col min="12034" max="12034" width="1.375" style="27" customWidth="1"/>
    <col min="12035" max="12035" width="7.125" style="27" customWidth="1"/>
    <col min="12036" max="12036" width="1.375" style="27" customWidth="1"/>
    <col min="12037" max="12037" width="10.375" style="27" customWidth="1"/>
    <col min="12038" max="12038" width="1.375" style="27" customWidth="1"/>
    <col min="12039" max="12039" width="10.375" style="27" customWidth="1"/>
    <col min="12040" max="12040" width="1.25" style="27" customWidth="1"/>
    <col min="12041" max="12041" width="10.375" style="27" customWidth="1"/>
    <col min="12042" max="12042" width="1.375" style="27" customWidth="1"/>
    <col min="12043" max="12279" width="9" style="27" customWidth="1"/>
    <col min="12280" max="12280" width="1.375" style="27" customWidth="1"/>
    <col min="12281" max="12281" width="3.625" style="27" customWidth="1"/>
    <col min="12282" max="12282" width="3.25" style="27" customWidth="1"/>
    <col min="12283" max="12283" width="2.625" style="27" customWidth="1"/>
    <col min="12284" max="12284" width="1.375" style="27" customWidth="1"/>
    <col min="12285" max="12285" width="6.875" style="27" customWidth="1"/>
    <col min="12286" max="12286" width="1.375" style="27" customWidth="1"/>
    <col min="12287" max="12287" width="6.875" style="27" customWidth="1"/>
    <col min="12288" max="12288" width="1.375" style="27" customWidth="1"/>
    <col min="12289" max="12289" width="6.875" style="27" customWidth="1"/>
    <col min="12290" max="12290" width="1.375" style="27" customWidth="1"/>
    <col min="12291" max="12291" width="7.125" style="27" customWidth="1"/>
    <col min="12292" max="12292" width="1.375" style="27" customWidth="1"/>
    <col min="12293" max="12293" width="10.375" style="27" customWidth="1"/>
    <col min="12294" max="12294" width="1.375" style="27" customWidth="1"/>
    <col min="12295" max="12295" width="10.375" style="27" customWidth="1"/>
    <col min="12296" max="12296" width="1.25" style="27" customWidth="1"/>
    <col min="12297" max="12297" width="10.375" style="27" customWidth="1"/>
    <col min="12298" max="12298" width="1.375" style="27" customWidth="1"/>
    <col min="12299" max="12535" width="9" style="27" customWidth="1"/>
    <col min="12536" max="12536" width="1.375" style="27" customWidth="1"/>
    <col min="12537" max="12537" width="3.625" style="27" customWidth="1"/>
    <col min="12538" max="12538" width="3.25" style="27" customWidth="1"/>
    <col min="12539" max="12539" width="2.625" style="27" customWidth="1"/>
    <col min="12540" max="12540" width="1.375" style="27" customWidth="1"/>
    <col min="12541" max="12541" width="6.875" style="27" customWidth="1"/>
    <col min="12542" max="12542" width="1.375" style="27" customWidth="1"/>
    <col min="12543" max="12543" width="6.875" style="27" customWidth="1"/>
    <col min="12544" max="12544" width="1.375" style="27" customWidth="1"/>
    <col min="12545" max="12545" width="6.875" style="27" customWidth="1"/>
    <col min="12546" max="12546" width="1.375" style="27" customWidth="1"/>
    <col min="12547" max="12547" width="7.125" style="27" customWidth="1"/>
    <col min="12548" max="12548" width="1.375" style="27" customWidth="1"/>
    <col min="12549" max="12549" width="10.375" style="27" customWidth="1"/>
    <col min="12550" max="12550" width="1.375" style="27" customWidth="1"/>
    <col min="12551" max="12551" width="10.375" style="27" customWidth="1"/>
    <col min="12552" max="12552" width="1.25" style="27" customWidth="1"/>
    <col min="12553" max="12553" width="10.375" style="27" customWidth="1"/>
    <col min="12554" max="12554" width="1.375" style="27" customWidth="1"/>
    <col min="12555" max="12791" width="9" style="27" customWidth="1"/>
    <col min="12792" max="12792" width="1.375" style="27" customWidth="1"/>
    <col min="12793" max="12793" width="3.625" style="27" customWidth="1"/>
    <col min="12794" max="12794" width="3.25" style="27" customWidth="1"/>
    <col min="12795" max="12795" width="2.625" style="27" customWidth="1"/>
    <col min="12796" max="12796" width="1.375" style="27" customWidth="1"/>
    <col min="12797" max="12797" width="6.875" style="27" customWidth="1"/>
    <col min="12798" max="12798" width="1.375" style="27" customWidth="1"/>
    <col min="12799" max="12799" width="6.875" style="27" customWidth="1"/>
    <col min="12800" max="12800" width="1.375" style="27" customWidth="1"/>
    <col min="12801" max="12801" width="6.875" style="27" customWidth="1"/>
    <col min="12802" max="12802" width="1.375" style="27" customWidth="1"/>
    <col min="12803" max="12803" width="7.125" style="27" customWidth="1"/>
    <col min="12804" max="12804" width="1.375" style="27" customWidth="1"/>
    <col min="12805" max="12805" width="10.375" style="27" customWidth="1"/>
    <col min="12806" max="12806" width="1.375" style="27" customWidth="1"/>
    <col min="12807" max="12807" width="10.375" style="27" customWidth="1"/>
    <col min="12808" max="12808" width="1.25" style="27" customWidth="1"/>
    <col min="12809" max="12809" width="10.375" style="27" customWidth="1"/>
    <col min="12810" max="12810" width="1.375" style="27" customWidth="1"/>
    <col min="12811" max="13047" width="9" style="27" customWidth="1"/>
    <col min="13048" max="13048" width="1.375" style="27" customWidth="1"/>
    <col min="13049" max="13049" width="3.625" style="27" customWidth="1"/>
    <col min="13050" max="13050" width="3.25" style="27" customWidth="1"/>
    <col min="13051" max="13051" width="2.625" style="27" customWidth="1"/>
    <col min="13052" max="13052" width="1.375" style="27" customWidth="1"/>
    <col min="13053" max="13053" width="6.875" style="27" customWidth="1"/>
    <col min="13054" max="13054" width="1.375" style="27" customWidth="1"/>
    <col min="13055" max="13055" width="6.875" style="27" customWidth="1"/>
    <col min="13056" max="13056" width="1.375" style="27" customWidth="1"/>
    <col min="13057" max="13057" width="6.875" style="27" customWidth="1"/>
    <col min="13058" max="13058" width="1.375" style="27" customWidth="1"/>
    <col min="13059" max="13059" width="7.125" style="27" customWidth="1"/>
    <col min="13060" max="13060" width="1.375" style="27" customWidth="1"/>
    <col min="13061" max="13061" width="10.375" style="27" customWidth="1"/>
    <col min="13062" max="13062" width="1.375" style="27" customWidth="1"/>
    <col min="13063" max="13063" width="10.375" style="27" customWidth="1"/>
    <col min="13064" max="13064" width="1.25" style="27" customWidth="1"/>
    <col min="13065" max="13065" width="10.375" style="27" customWidth="1"/>
    <col min="13066" max="13066" width="1.375" style="27" customWidth="1"/>
    <col min="13067" max="13303" width="9" style="27" customWidth="1"/>
    <col min="13304" max="13304" width="1.375" style="27" customWidth="1"/>
    <col min="13305" max="13305" width="3.625" style="27" customWidth="1"/>
    <col min="13306" max="13306" width="3.25" style="27" customWidth="1"/>
    <col min="13307" max="13307" width="2.625" style="27" customWidth="1"/>
    <col min="13308" max="13308" width="1.375" style="27" customWidth="1"/>
    <col min="13309" max="13309" width="6.875" style="27" customWidth="1"/>
    <col min="13310" max="13310" width="1.375" style="27" customWidth="1"/>
    <col min="13311" max="13311" width="6.875" style="27" customWidth="1"/>
    <col min="13312" max="13312" width="1.375" style="27" customWidth="1"/>
    <col min="13313" max="13313" width="6.875" style="27" customWidth="1"/>
    <col min="13314" max="13314" width="1.375" style="27" customWidth="1"/>
    <col min="13315" max="13315" width="7.125" style="27" customWidth="1"/>
    <col min="13316" max="13316" width="1.375" style="27" customWidth="1"/>
    <col min="13317" max="13317" width="10.375" style="27" customWidth="1"/>
    <col min="13318" max="13318" width="1.375" style="27" customWidth="1"/>
    <col min="13319" max="13319" width="10.375" style="27" customWidth="1"/>
    <col min="13320" max="13320" width="1.25" style="27" customWidth="1"/>
    <col min="13321" max="13321" width="10.375" style="27" customWidth="1"/>
    <col min="13322" max="13322" width="1.375" style="27" customWidth="1"/>
    <col min="13323" max="13559" width="9" style="27" customWidth="1"/>
    <col min="13560" max="13560" width="1.375" style="27" customWidth="1"/>
    <col min="13561" max="13561" width="3.625" style="27" customWidth="1"/>
    <col min="13562" max="13562" width="3.25" style="27" customWidth="1"/>
    <col min="13563" max="13563" width="2.625" style="27" customWidth="1"/>
    <col min="13564" max="13564" width="1.375" style="27" customWidth="1"/>
    <col min="13565" max="13565" width="6.875" style="27" customWidth="1"/>
    <col min="13566" max="13566" width="1.375" style="27" customWidth="1"/>
    <col min="13567" max="13567" width="6.875" style="27" customWidth="1"/>
    <col min="13568" max="13568" width="1.375" style="27" customWidth="1"/>
    <col min="13569" max="13569" width="6.875" style="27" customWidth="1"/>
    <col min="13570" max="13570" width="1.375" style="27" customWidth="1"/>
    <col min="13571" max="13571" width="7.125" style="27" customWidth="1"/>
    <col min="13572" max="13572" width="1.375" style="27" customWidth="1"/>
    <col min="13573" max="13573" width="10.375" style="27" customWidth="1"/>
    <col min="13574" max="13574" width="1.375" style="27" customWidth="1"/>
    <col min="13575" max="13575" width="10.375" style="27" customWidth="1"/>
    <col min="13576" max="13576" width="1.25" style="27" customWidth="1"/>
    <col min="13577" max="13577" width="10.375" style="27" customWidth="1"/>
    <col min="13578" max="13578" width="1.375" style="27" customWidth="1"/>
    <col min="13579" max="13815" width="9" style="27" customWidth="1"/>
    <col min="13816" max="13816" width="1.375" style="27" customWidth="1"/>
    <col min="13817" max="13817" width="3.625" style="27" customWidth="1"/>
    <col min="13818" max="13818" width="3.25" style="27" customWidth="1"/>
    <col min="13819" max="13819" width="2.625" style="27" customWidth="1"/>
    <col min="13820" max="13820" width="1.375" style="27" customWidth="1"/>
    <col min="13821" max="13821" width="6.875" style="27" customWidth="1"/>
    <col min="13822" max="13822" width="1.375" style="27" customWidth="1"/>
    <col min="13823" max="13823" width="6.875" style="27" customWidth="1"/>
    <col min="13824" max="13824" width="1.375" style="27" customWidth="1"/>
    <col min="13825" max="13825" width="6.875" style="27" customWidth="1"/>
    <col min="13826" max="13826" width="1.375" style="27" customWidth="1"/>
    <col min="13827" max="13827" width="7.125" style="27" customWidth="1"/>
    <col min="13828" max="13828" width="1.375" style="27" customWidth="1"/>
    <col min="13829" max="13829" width="10.375" style="27" customWidth="1"/>
    <col min="13830" max="13830" width="1.375" style="27" customWidth="1"/>
    <col min="13831" max="13831" width="10.375" style="27" customWidth="1"/>
    <col min="13832" max="13832" width="1.25" style="27" customWidth="1"/>
    <col min="13833" max="13833" width="10.375" style="27" customWidth="1"/>
    <col min="13834" max="13834" width="1.375" style="27" customWidth="1"/>
    <col min="13835" max="14071" width="9" style="27" customWidth="1"/>
    <col min="14072" max="14072" width="1.375" style="27" customWidth="1"/>
    <col min="14073" max="14073" width="3.625" style="27" customWidth="1"/>
    <col min="14074" max="14074" width="3.25" style="27" customWidth="1"/>
    <col min="14075" max="14075" width="2.625" style="27" customWidth="1"/>
    <col min="14076" max="14076" width="1.375" style="27" customWidth="1"/>
    <col min="14077" max="14077" width="6.875" style="27" customWidth="1"/>
    <col min="14078" max="14078" width="1.375" style="27" customWidth="1"/>
    <col min="14079" max="14079" width="6.875" style="27" customWidth="1"/>
    <col min="14080" max="14080" width="1.375" style="27" customWidth="1"/>
    <col min="14081" max="14081" width="6.875" style="27" customWidth="1"/>
    <col min="14082" max="14082" width="1.375" style="27" customWidth="1"/>
    <col min="14083" max="14083" width="7.125" style="27" customWidth="1"/>
    <col min="14084" max="14084" width="1.375" style="27" customWidth="1"/>
    <col min="14085" max="14085" width="10.375" style="27" customWidth="1"/>
    <col min="14086" max="14086" width="1.375" style="27" customWidth="1"/>
    <col min="14087" max="14087" width="10.375" style="27" customWidth="1"/>
    <col min="14088" max="14088" width="1.25" style="27" customWidth="1"/>
    <col min="14089" max="14089" width="10.375" style="27" customWidth="1"/>
    <col min="14090" max="14090" width="1.375" style="27" customWidth="1"/>
    <col min="14091" max="14327" width="9" style="27" customWidth="1"/>
    <col min="14328" max="14328" width="1.375" style="27" customWidth="1"/>
    <col min="14329" max="14329" width="3.625" style="27" customWidth="1"/>
    <col min="14330" max="14330" width="3.25" style="27" customWidth="1"/>
    <col min="14331" max="14331" width="2.625" style="27" customWidth="1"/>
    <col min="14332" max="14332" width="1.375" style="27" customWidth="1"/>
    <col min="14333" max="14333" width="6.875" style="27" customWidth="1"/>
    <col min="14334" max="14334" width="1.375" style="27" customWidth="1"/>
    <col min="14335" max="14335" width="6.875" style="27" customWidth="1"/>
    <col min="14336" max="14336" width="1.375" style="27" customWidth="1"/>
    <col min="14337" max="14337" width="6.875" style="27" customWidth="1"/>
    <col min="14338" max="14338" width="1.375" style="27" customWidth="1"/>
    <col min="14339" max="14339" width="7.125" style="27" customWidth="1"/>
    <col min="14340" max="14340" width="1.375" style="27" customWidth="1"/>
    <col min="14341" max="14341" width="10.375" style="27" customWidth="1"/>
    <col min="14342" max="14342" width="1.375" style="27" customWidth="1"/>
    <col min="14343" max="14343" width="10.375" style="27" customWidth="1"/>
    <col min="14344" max="14344" width="1.25" style="27" customWidth="1"/>
    <col min="14345" max="14345" width="10.375" style="27" customWidth="1"/>
    <col min="14346" max="14346" width="1.375" style="27" customWidth="1"/>
    <col min="14347" max="14583" width="9" style="27" customWidth="1"/>
    <col min="14584" max="14584" width="1.375" style="27" customWidth="1"/>
    <col min="14585" max="14585" width="3.625" style="27" customWidth="1"/>
    <col min="14586" max="14586" width="3.25" style="27" customWidth="1"/>
    <col min="14587" max="14587" width="2.625" style="27" customWidth="1"/>
    <col min="14588" max="14588" width="1.375" style="27" customWidth="1"/>
    <col min="14589" max="14589" width="6.875" style="27" customWidth="1"/>
    <col min="14590" max="14590" width="1.375" style="27" customWidth="1"/>
    <col min="14591" max="14591" width="6.875" style="27" customWidth="1"/>
    <col min="14592" max="14592" width="1.375" style="27" customWidth="1"/>
    <col min="14593" max="14593" width="6.875" style="27" customWidth="1"/>
    <col min="14594" max="14594" width="1.375" style="27" customWidth="1"/>
    <col min="14595" max="14595" width="7.125" style="27" customWidth="1"/>
    <col min="14596" max="14596" width="1.375" style="27" customWidth="1"/>
    <col min="14597" max="14597" width="10.375" style="27" customWidth="1"/>
    <col min="14598" max="14598" width="1.375" style="27" customWidth="1"/>
    <col min="14599" max="14599" width="10.375" style="27" customWidth="1"/>
    <col min="14600" max="14600" width="1.25" style="27" customWidth="1"/>
    <col min="14601" max="14601" width="10.375" style="27" customWidth="1"/>
    <col min="14602" max="14602" width="1.375" style="27" customWidth="1"/>
    <col min="14603" max="14839" width="9" style="27" customWidth="1"/>
    <col min="14840" max="14840" width="1.375" style="27" customWidth="1"/>
    <col min="14841" max="14841" width="3.625" style="27" customWidth="1"/>
    <col min="14842" max="14842" width="3.25" style="27" customWidth="1"/>
    <col min="14843" max="14843" width="2.625" style="27" customWidth="1"/>
    <col min="14844" max="14844" width="1.375" style="27" customWidth="1"/>
    <col min="14845" max="14845" width="6.875" style="27" customWidth="1"/>
    <col min="14846" max="14846" width="1.375" style="27" customWidth="1"/>
    <col min="14847" max="14847" width="6.875" style="27" customWidth="1"/>
    <col min="14848" max="14848" width="1.375" style="27" customWidth="1"/>
    <col min="14849" max="14849" width="6.875" style="27" customWidth="1"/>
    <col min="14850" max="14850" width="1.375" style="27" customWidth="1"/>
    <col min="14851" max="14851" width="7.125" style="27" customWidth="1"/>
    <col min="14852" max="14852" width="1.375" style="27" customWidth="1"/>
    <col min="14853" max="14853" width="10.375" style="27" customWidth="1"/>
    <col min="14854" max="14854" width="1.375" style="27" customWidth="1"/>
    <col min="14855" max="14855" width="10.375" style="27" customWidth="1"/>
    <col min="14856" max="14856" width="1.25" style="27" customWidth="1"/>
    <col min="14857" max="14857" width="10.375" style="27" customWidth="1"/>
    <col min="14858" max="14858" width="1.375" style="27" customWidth="1"/>
    <col min="14859" max="15095" width="9" style="27" customWidth="1"/>
    <col min="15096" max="15096" width="1.375" style="27" customWidth="1"/>
    <col min="15097" max="15097" width="3.625" style="27" customWidth="1"/>
    <col min="15098" max="15098" width="3.25" style="27" customWidth="1"/>
    <col min="15099" max="15099" width="2.625" style="27" customWidth="1"/>
    <col min="15100" max="15100" width="1.375" style="27" customWidth="1"/>
    <col min="15101" max="15101" width="6.875" style="27" customWidth="1"/>
    <col min="15102" max="15102" width="1.375" style="27" customWidth="1"/>
    <col min="15103" max="15103" width="6.875" style="27" customWidth="1"/>
    <col min="15104" max="15104" width="1.375" style="27" customWidth="1"/>
    <col min="15105" max="15105" width="6.875" style="27" customWidth="1"/>
    <col min="15106" max="15106" width="1.375" style="27" customWidth="1"/>
    <col min="15107" max="15107" width="7.125" style="27" customWidth="1"/>
    <col min="15108" max="15108" width="1.375" style="27" customWidth="1"/>
    <col min="15109" max="15109" width="10.375" style="27" customWidth="1"/>
    <col min="15110" max="15110" width="1.375" style="27" customWidth="1"/>
    <col min="15111" max="15111" width="10.375" style="27" customWidth="1"/>
    <col min="15112" max="15112" width="1.25" style="27" customWidth="1"/>
    <col min="15113" max="15113" width="10.375" style="27" customWidth="1"/>
    <col min="15114" max="15114" width="1.375" style="27" customWidth="1"/>
    <col min="15115" max="15351" width="9" style="27" customWidth="1"/>
    <col min="15352" max="15352" width="1.375" style="27" customWidth="1"/>
    <col min="15353" max="15353" width="3.625" style="27" customWidth="1"/>
    <col min="15354" max="15354" width="3.25" style="27" customWidth="1"/>
    <col min="15355" max="15355" width="2.625" style="27" customWidth="1"/>
    <col min="15356" max="15356" width="1.375" style="27" customWidth="1"/>
    <col min="15357" max="15357" width="6.875" style="27" customWidth="1"/>
    <col min="15358" max="15358" width="1.375" style="27" customWidth="1"/>
    <col min="15359" max="15359" width="6.875" style="27" customWidth="1"/>
    <col min="15360" max="15360" width="1.375" style="27" customWidth="1"/>
    <col min="15361" max="15361" width="6.875" style="27" customWidth="1"/>
    <col min="15362" max="15362" width="1.375" style="27" customWidth="1"/>
    <col min="15363" max="15363" width="7.125" style="27" customWidth="1"/>
    <col min="15364" max="15364" width="1.375" style="27" customWidth="1"/>
    <col min="15365" max="15365" width="10.375" style="27" customWidth="1"/>
    <col min="15366" max="15366" width="1.375" style="27" customWidth="1"/>
    <col min="15367" max="15367" width="10.375" style="27" customWidth="1"/>
    <col min="15368" max="15368" width="1.25" style="27" customWidth="1"/>
    <col min="15369" max="15369" width="10.375" style="27" customWidth="1"/>
    <col min="15370" max="15370" width="1.375" style="27" customWidth="1"/>
    <col min="15371" max="15607" width="9" style="27" customWidth="1"/>
    <col min="15608" max="15608" width="1.375" style="27" customWidth="1"/>
    <col min="15609" max="15609" width="3.625" style="27" customWidth="1"/>
    <col min="15610" max="15610" width="3.25" style="27" customWidth="1"/>
    <col min="15611" max="15611" width="2.625" style="27" customWidth="1"/>
    <col min="15612" max="15612" width="1.375" style="27" customWidth="1"/>
    <col min="15613" max="15613" width="6.875" style="27" customWidth="1"/>
    <col min="15614" max="15614" width="1.375" style="27" customWidth="1"/>
    <col min="15615" max="15615" width="6.875" style="27" customWidth="1"/>
    <col min="15616" max="15616" width="1.375" style="27" customWidth="1"/>
    <col min="15617" max="15617" width="6.875" style="27" customWidth="1"/>
    <col min="15618" max="15618" width="1.375" style="27" customWidth="1"/>
    <col min="15619" max="15619" width="7.125" style="27" customWidth="1"/>
    <col min="15620" max="15620" width="1.375" style="27" customWidth="1"/>
    <col min="15621" max="15621" width="10.375" style="27" customWidth="1"/>
    <col min="15622" max="15622" width="1.375" style="27" customWidth="1"/>
    <col min="15623" max="15623" width="10.375" style="27" customWidth="1"/>
    <col min="15624" max="15624" width="1.25" style="27" customWidth="1"/>
    <col min="15625" max="15625" width="10.375" style="27" customWidth="1"/>
    <col min="15626" max="15626" width="1.375" style="27" customWidth="1"/>
    <col min="15627" max="15863" width="9" style="27" customWidth="1"/>
    <col min="15864" max="15864" width="1.375" style="27" customWidth="1"/>
    <col min="15865" max="15865" width="3.625" style="27" customWidth="1"/>
    <col min="15866" max="15866" width="3.25" style="27" customWidth="1"/>
    <col min="15867" max="15867" width="2.625" style="27" customWidth="1"/>
    <col min="15868" max="15868" width="1.375" style="27" customWidth="1"/>
    <col min="15869" max="15869" width="6.875" style="27" customWidth="1"/>
    <col min="15870" max="15870" width="1.375" style="27" customWidth="1"/>
    <col min="15871" max="15871" width="6.875" style="27" customWidth="1"/>
    <col min="15872" max="15872" width="1.375" style="27" customWidth="1"/>
    <col min="15873" max="15873" width="6.875" style="27" customWidth="1"/>
    <col min="15874" max="15874" width="1.375" style="27" customWidth="1"/>
    <col min="15875" max="15875" width="7.125" style="27" customWidth="1"/>
    <col min="15876" max="15876" width="1.375" style="27" customWidth="1"/>
    <col min="15877" max="15877" width="10.375" style="27" customWidth="1"/>
    <col min="15878" max="15878" width="1.375" style="27" customWidth="1"/>
    <col min="15879" max="15879" width="10.375" style="27" customWidth="1"/>
    <col min="15880" max="15880" width="1.25" style="27" customWidth="1"/>
    <col min="15881" max="15881" width="10.375" style="27" customWidth="1"/>
    <col min="15882" max="15882" width="1.375" style="27" customWidth="1"/>
    <col min="15883" max="16119" width="9" style="27" customWidth="1"/>
    <col min="16120" max="16120" width="1.375" style="27" customWidth="1"/>
    <col min="16121" max="16121" width="3.625" style="27" customWidth="1"/>
    <col min="16122" max="16122" width="3.25" style="27" customWidth="1"/>
    <col min="16123" max="16123" width="2.625" style="27" customWidth="1"/>
    <col min="16124" max="16124" width="1.375" style="27" customWidth="1"/>
    <col min="16125" max="16125" width="6.875" style="27" customWidth="1"/>
    <col min="16126" max="16126" width="1.375" style="27" customWidth="1"/>
    <col min="16127" max="16127" width="6.875" style="27" customWidth="1"/>
    <col min="16128" max="16128" width="1.375" style="27" customWidth="1"/>
    <col min="16129" max="16129" width="6.875" style="27" customWidth="1"/>
    <col min="16130" max="16130" width="1.375" style="27" customWidth="1"/>
    <col min="16131" max="16131" width="7.125" style="27" customWidth="1"/>
    <col min="16132" max="16132" width="1.375" style="27" customWidth="1"/>
    <col min="16133" max="16133" width="10.375" style="27" customWidth="1"/>
    <col min="16134" max="16134" width="1.375" style="27" customWidth="1"/>
    <col min="16135" max="16135" width="10.375" style="27" customWidth="1"/>
    <col min="16136" max="16136" width="1.25" style="27" customWidth="1"/>
    <col min="16137" max="16137" width="10.375" style="27" customWidth="1"/>
    <col min="16138" max="16138" width="1.375" style="27" customWidth="1"/>
    <col min="16139" max="16384" width="9" style="27" customWidth="1"/>
  </cols>
  <sheetData>
    <row r="1" spans="1:14" s="53" customFormat="1" ht="18" customHeight="1" x14ac:dyDescent="0.25">
      <c r="A1" s="20" t="s">
        <v>57</v>
      </c>
      <c r="C1" s="66"/>
      <c r="L1" s="129"/>
      <c r="N1" s="133"/>
    </row>
    <row r="2" spans="1:14" ht="54.6" customHeight="1" x14ac:dyDescent="0.25">
      <c r="D2" s="54"/>
      <c r="G2" s="203" t="s">
        <v>133</v>
      </c>
      <c r="H2" s="203"/>
      <c r="I2" s="203"/>
      <c r="J2" s="203"/>
    </row>
    <row r="3" spans="1:14" ht="21" customHeight="1" x14ac:dyDescent="0.25">
      <c r="A3" s="208" t="s">
        <v>58</v>
      </c>
      <c r="B3" s="208"/>
      <c r="C3" s="209"/>
      <c r="D3" s="204" t="s">
        <v>59</v>
      </c>
      <c r="E3" s="205"/>
      <c r="F3" s="206"/>
      <c r="G3" s="208" t="s">
        <v>0</v>
      </c>
      <c r="H3" s="211" t="s">
        <v>60</v>
      </c>
      <c r="I3" s="211" t="s">
        <v>51</v>
      </c>
      <c r="J3" s="196" t="s">
        <v>61</v>
      </c>
    </row>
    <row r="4" spans="1:14" ht="21" customHeight="1" x14ac:dyDescent="0.25">
      <c r="A4" s="200"/>
      <c r="B4" s="200"/>
      <c r="C4" s="210"/>
      <c r="D4" s="114" t="s">
        <v>10</v>
      </c>
      <c r="E4" s="120" t="s">
        <v>24</v>
      </c>
      <c r="F4" s="40" t="s">
        <v>49</v>
      </c>
      <c r="G4" s="200"/>
      <c r="H4" s="212"/>
      <c r="I4" s="212"/>
      <c r="J4" s="200"/>
    </row>
    <row r="5" spans="1:14" ht="33" customHeight="1" x14ac:dyDescent="0.25">
      <c r="A5" s="28" t="s">
        <v>5</v>
      </c>
      <c r="B5" s="24">
        <v>17</v>
      </c>
      <c r="C5" s="110" t="s">
        <v>8</v>
      </c>
      <c r="D5" s="115">
        <v>155</v>
      </c>
      <c r="E5" s="121">
        <v>140</v>
      </c>
      <c r="F5" s="121">
        <v>15</v>
      </c>
      <c r="G5" s="124">
        <v>2714</v>
      </c>
      <c r="H5" s="121">
        <v>955226</v>
      </c>
      <c r="I5" s="121">
        <v>3428274</v>
      </c>
      <c r="J5" s="121">
        <v>6118016</v>
      </c>
      <c r="L5" s="130" t="s">
        <v>97</v>
      </c>
    </row>
    <row r="6" spans="1:14" ht="33" customHeight="1" x14ac:dyDescent="0.25">
      <c r="A6" s="67"/>
      <c r="B6" s="24">
        <v>18</v>
      </c>
      <c r="C6" s="110"/>
      <c r="D6" s="115">
        <v>145</v>
      </c>
      <c r="E6" s="121">
        <v>130</v>
      </c>
      <c r="F6" s="121">
        <v>15</v>
      </c>
      <c r="G6" s="125">
        <v>2693</v>
      </c>
      <c r="H6" s="121">
        <v>868145</v>
      </c>
      <c r="I6" s="121">
        <v>3350942</v>
      </c>
      <c r="J6" s="121">
        <v>5812407</v>
      </c>
      <c r="L6" s="130" t="s">
        <v>98</v>
      </c>
    </row>
    <row r="7" spans="1:14" ht="33" customHeight="1" outlineLevel="2" x14ac:dyDescent="0.25">
      <c r="A7" s="67"/>
      <c r="B7" s="24">
        <v>19</v>
      </c>
      <c r="C7" s="110"/>
      <c r="D7" s="115">
        <v>147</v>
      </c>
      <c r="E7" s="121">
        <v>133</v>
      </c>
      <c r="F7" s="121">
        <v>14</v>
      </c>
      <c r="G7" s="125">
        <v>2663</v>
      </c>
      <c r="H7" s="121">
        <v>873741</v>
      </c>
      <c r="I7" s="121">
        <v>3663270</v>
      </c>
      <c r="J7" s="121">
        <v>6219484</v>
      </c>
      <c r="L7" s="130" t="s">
        <v>99</v>
      </c>
    </row>
    <row r="8" spans="1:14" s="105" customFormat="1" ht="33" customHeight="1" outlineLevel="2" x14ac:dyDescent="0.25">
      <c r="A8" s="107"/>
      <c r="B8" s="24">
        <v>20</v>
      </c>
      <c r="C8" s="111"/>
      <c r="D8" s="115">
        <v>152</v>
      </c>
      <c r="E8" s="121">
        <v>137</v>
      </c>
      <c r="F8" s="121">
        <v>15</v>
      </c>
      <c r="G8" s="125">
        <v>2665</v>
      </c>
      <c r="H8" s="121">
        <v>867901</v>
      </c>
      <c r="I8" s="121">
        <v>3655421</v>
      </c>
      <c r="J8" s="121">
        <v>6104812</v>
      </c>
      <c r="L8" s="130" t="s">
        <v>100</v>
      </c>
      <c r="N8" s="134"/>
    </row>
    <row r="9" spans="1:14" s="105" customFormat="1" ht="33" customHeight="1" outlineLevel="2" x14ac:dyDescent="0.25">
      <c r="A9" s="108"/>
      <c r="B9" s="24">
        <v>21</v>
      </c>
      <c r="C9" s="110"/>
      <c r="D9" s="115">
        <v>135</v>
      </c>
      <c r="E9" s="121">
        <v>122</v>
      </c>
      <c r="F9" s="121">
        <v>13</v>
      </c>
      <c r="G9" s="125">
        <v>2088</v>
      </c>
      <c r="H9" s="121">
        <v>628410</v>
      </c>
      <c r="I9" s="121">
        <v>2497626</v>
      </c>
      <c r="J9" s="121">
        <v>4134981</v>
      </c>
      <c r="L9" s="130" t="s">
        <v>75</v>
      </c>
      <c r="N9" s="134"/>
    </row>
    <row r="10" spans="1:14" ht="33" customHeight="1" outlineLevel="2" x14ac:dyDescent="0.25">
      <c r="A10" s="67"/>
      <c r="B10" s="24">
        <v>22</v>
      </c>
      <c r="C10" s="110"/>
      <c r="D10" s="115">
        <v>125</v>
      </c>
      <c r="E10" s="121">
        <v>112</v>
      </c>
      <c r="F10" s="121">
        <v>13</v>
      </c>
      <c r="G10" s="125">
        <v>2106</v>
      </c>
      <c r="H10" s="121">
        <v>641462</v>
      </c>
      <c r="I10" s="121">
        <v>2686521</v>
      </c>
      <c r="J10" s="121">
        <v>4264561</v>
      </c>
      <c r="L10" s="130" t="s">
        <v>76</v>
      </c>
    </row>
    <row r="11" spans="1:14" ht="33" customHeight="1" outlineLevel="2" x14ac:dyDescent="0.25">
      <c r="A11" s="67"/>
      <c r="B11" s="24">
        <v>23</v>
      </c>
      <c r="C11" s="110"/>
      <c r="D11" s="115">
        <v>123</v>
      </c>
      <c r="E11" s="122">
        <v>108</v>
      </c>
      <c r="F11" s="122">
        <v>15</v>
      </c>
      <c r="G11" s="125">
        <v>2217</v>
      </c>
      <c r="H11" s="122">
        <v>694838</v>
      </c>
      <c r="I11" s="122">
        <v>2552903</v>
      </c>
      <c r="J11" s="121">
        <v>4233961</v>
      </c>
      <c r="L11" s="130" t="s">
        <v>77</v>
      </c>
    </row>
    <row r="12" spans="1:14" ht="33" customHeight="1" x14ac:dyDescent="0.25">
      <c r="A12" s="30"/>
      <c r="B12" s="24">
        <v>24</v>
      </c>
      <c r="C12" s="112"/>
      <c r="D12" s="116">
        <v>115</v>
      </c>
      <c r="E12" s="108">
        <v>101</v>
      </c>
      <c r="F12" s="108">
        <v>14</v>
      </c>
      <c r="G12" s="125">
        <v>2236</v>
      </c>
      <c r="H12" s="121">
        <v>666215</v>
      </c>
      <c r="I12" s="122">
        <v>2518619</v>
      </c>
      <c r="J12" s="121">
        <v>4223091</v>
      </c>
      <c r="K12" s="54"/>
      <c r="L12" s="130" t="s">
        <v>78</v>
      </c>
    </row>
    <row r="13" spans="1:14" s="54" customFormat="1" ht="33" customHeight="1" x14ac:dyDescent="0.25">
      <c r="A13" s="28"/>
      <c r="B13" s="24">
        <v>25</v>
      </c>
      <c r="C13" s="110"/>
      <c r="D13" s="116">
        <v>105</v>
      </c>
      <c r="E13" s="108">
        <v>91</v>
      </c>
      <c r="F13" s="108">
        <v>14</v>
      </c>
      <c r="G13" s="125">
        <v>1985</v>
      </c>
      <c r="H13" s="121">
        <v>591478</v>
      </c>
      <c r="I13" s="122">
        <v>2352912</v>
      </c>
      <c r="J13" s="121">
        <v>3675964</v>
      </c>
      <c r="K13" s="48"/>
      <c r="L13" s="130" t="s">
        <v>79</v>
      </c>
      <c r="N13" s="135"/>
    </row>
    <row r="14" spans="1:14" s="54" customFormat="1" ht="33" customHeight="1" x14ac:dyDescent="0.25">
      <c r="A14" s="28"/>
      <c r="B14" s="24">
        <v>26</v>
      </c>
      <c r="C14" s="110"/>
      <c r="D14" s="116">
        <v>109</v>
      </c>
      <c r="E14" s="108">
        <v>93</v>
      </c>
      <c r="F14" s="108">
        <v>16</v>
      </c>
      <c r="G14" s="125">
        <v>2082</v>
      </c>
      <c r="H14" s="121">
        <v>618419</v>
      </c>
      <c r="I14" s="122">
        <v>2507115</v>
      </c>
      <c r="J14" s="121">
        <v>4039624</v>
      </c>
      <c r="K14" s="48"/>
      <c r="L14" s="130" t="s">
        <v>80</v>
      </c>
      <c r="N14" s="135"/>
    </row>
    <row r="15" spans="1:14" s="54" customFormat="1" ht="33" customHeight="1" x14ac:dyDescent="0.25">
      <c r="A15" s="28"/>
      <c r="B15" s="24">
        <v>28</v>
      </c>
      <c r="C15" s="110"/>
      <c r="D15" s="116">
        <v>111</v>
      </c>
      <c r="E15" s="108">
        <v>95</v>
      </c>
      <c r="F15" s="108">
        <v>16</v>
      </c>
      <c r="G15" s="125">
        <v>2020</v>
      </c>
      <c r="H15" s="121">
        <v>628420</v>
      </c>
      <c r="I15" s="122">
        <v>2583263</v>
      </c>
      <c r="J15" s="121">
        <v>4288205</v>
      </c>
      <c r="K15" s="48"/>
      <c r="L15" s="130" t="s">
        <v>81</v>
      </c>
      <c r="N15" s="135"/>
    </row>
    <row r="16" spans="1:14" s="54" customFormat="1" ht="33" customHeight="1" x14ac:dyDescent="0.25">
      <c r="A16" s="28"/>
      <c r="B16" s="24">
        <v>29</v>
      </c>
      <c r="C16" s="110"/>
      <c r="D16" s="116">
        <v>98</v>
      </c>
      <c r="E16" s="108">
        <v>82</v>
      </c>
      <c r="F16" s="108">
        <v>16</v>
      </c>
      <c r="G16" s="125">
        <v>2019</v>
      </c>
      <c r="H16" s="121">
        <v>674032</v>
      </c>
      <c r="I16" s="122">
        <v>2272803</v>
      </c>
      <c r="J16" s="121">
        <v>4077657</v>
      </c>
      <c r="K16" s="48"/>
      <c r="L16" s="130" t="s">
        <v>82</v>
      </c>
      <c r="N16" s="135"/>
    </row>
    <row r="17" spans="1:18" s="54" customFormat="1" ht="33" customHeight="1" x14ac:dyDescent="0.25">
      <c r="A17" s="28"/>
      <c r="B17" s="24">
        <v>30</v>
      </c>
      <c r="C17" s="110"/>
      <c r="D17" s="116">
        <v>95</v>
      </c>
      <c r="E17" s="108">
        <v>80</v>
      </c>
      <c r="F17" s="108">
        <v>15</v>
      </c>
      <c r="G17" s="125">
        <v>2087</v>
      </c>
      <c r="H17" s="121">
        <v>653624</v>
      </c>
      <c r="I17" s="122">
        <v>2440027</v>
      </c>
      <c r="J17" s="121">
        <v>4171441</v>
      </c>
      <c r="K17" s="48"/>
      <c r="L17" s="130" t="s">
        <v>83</v>
      </c>
      <c r="N17" s="135"/>
    </row>
    <row r="18" spans="1:18" s="54" customFormat="1" ht="33" customHeight="1" x14ac:dyDescent="0.25">
      <c r="A18" s="28" t="s">
        <v>91</v>
      </c>
      <c r="B18" s="24" t="s">
        <v>92</v>
      </c>
      <c r="C18" s="110" t="s">
        <v>8</v>
      </c>
      <c r="D18" s="116">
        <v>95</v>
      </c>
      <c r="E18" s="108">
        <v>79</v>
      </c>
      <c r="F18" s="108">
        <v>16</v>
      </c>
      <c r="G18" s="125">
        <v>2073</v>
      </c>
      <c r="H18" s="121">
        <v>703275</v>
      </c>
      <c r="I18" s="122">
        <v>2408659</v>
      </c>
      <c r="J18" s="121">
        <v>4166165</v>
      </c>
      <c r="K18" s="48"/>
      <c r="L18" s="130" t="s">
        <v>93</v>
      </c>
      <c r="N18" s="135"/>
    </row>
    <row r="19" spans="1:18" s="54" customFormat="1" ht="33" customHeight="1" x14ac:dyDescent="0.25">
      <c r="A19" s="28"/>
      <c r="B19" s="24">
        <v>2</v>
      </c>
      <c r="C19" s="110"/>
      <c r="D19" s="117">
        <v>98</v>
      </c>
      <c r="E19" s="108">
        <v>82</v>
      </c>
      <c r="F19" s="108">
        <v>16</v>
      </c>
      <c r="G19" s="125">
        <v>2053</v>
      </c>
      <c r="H19" s="121">
        <v>699594</v>
      </c>
      <c r="I19" s="122">
        <v>2304421</v>
      </c>
      <c r="J19" s="121">
        <v>3934272</v>
      </c>
      <c r="K19" s="48"/>
      <c r="L19" s="130" t="s">
        <v>111</v>
      </c>
      <c r="N19" s="135"/>
    </row>
    <row r="20" spans="1:18" ht="21" customHeight="1" x14ac:dyDescent="0.25">
      <c r="A20" s="208" t="s">
        <v>58</v>
      </c>
      <c r="B20" s="208"/>
      <c r="C20" s="209"/>
      <c r="D20" s="204" t="s">
        <v>59</v>
      </c>
      <c r="E20" s="205"/>
      <c r="F20" s="206"/>
      <c r="G20" s="213" t="s">
        <v>0</v>
      </c>
      <c r="H20" s="211" t="s">
        <v>117</v>
      </c>
      <c r="I20" s="211" t="s">
        <v>51</v>
      </c>
      <c r="J20" s="196" t="s">
        <v>61</v>
      </c>
    </row>
    <row r="21" spans="1:18" ht="21" customHeight="1" x14ac:dyDescent="0.25">
      <c r="A21" s="200"/>
      <c r="B21" s="200"/>
      <c r="C21" s="210"/>
      <c r="D21" s="118" t="s">
        <v>10</v>
      </c>
      <c r="E21" s="120" t="s">
        <v>112</v>
      </c>
      <c r="F21" s="40" t="s">
        <v>113</v>
      </c>
      <c r="G21" s="212"/>
      <c r="H21" s="212"/>
      <c r="I21" s="212"/>
      <c r="J21" s="200"/>
    </row>
    <row r="22" spans="1:18" s="54" customFormat="1" ht="33" customHeight="1" x14ac:dyDescent="0.25">
      <c r="A22" s="109" t="s">
        <v>91</v>
      </c>
      <c r="B22" s="43">
        <v>3</v>
      </c>
      <c r="C22" s="113" t="s">
        <v>8</v>
      </c>
      <c r="D22" s="119">
        <v>89</v>
      </c>
      <c r="E22" s="123">
        <v>37</v>
      </c>
      <c r="F22" s="123">
        <v>52</v>
      </c>
      <c r="G22" s="126">
        <v>2069</v>
      </c>
      <c r="H22" s="127">
        <v>685365</v>
      </c>
      <c r="I22" s="128">
        <v>2084464</v>
      </c>
      <c r="J22" s="127">
        <v>3838172</v>
      </c>
      <c r="K22" s="48"/>
      <c r="L22" s="130" t="s">
        <v>114</v>
      </c>
      <c r="N22" s="135"/>
    </row>
    <row r="23" spans="1:18" s="106" customFormat="1" ht="18" customHeight="1" x14ac:dyDescent="0.25">
      <c r="A23" s="21"/>
      <c r="B23" s="27"/>
      <c r="C23" s="27"/>
      <c r="D23" s="27"/>
      <c r="E23" s="27"/>
      <c r="F23" s="27"/>
      <c r="G23" s="27"/>
      <c r="H23" s="192"/>
      <c r="I23" s="193"/>
      <c r="J23" s="52" t="s">
        <v>130</v>
      </c>
      <c r="K23" s="27"/>
      <c r="L23" s="131"/>
      <c r="N23" s="136"/>
    </row>
    <row r="25" spans="1:18" ht="22.5" customHeight="1" x14ac:dyDescent="0.25"/>
    <row r="26" spans="1:18" ht="18" customHeight="1" x14ac:dyDescent="0.25">
      <c r="F26" s="54"/>
      <c r="G26" s="48"/>
      <c r="H26" s="54"/>
      <c r="I26" s="48"/>
      <c r="J26" s="48"/>
      <c r="K26" s="48"/>
      <c r="L26" s="132"/>
      <c r="M26" s="48"/>
      <c r="N26" s="207"/>
      <c r="O26" s="207"/>
      <c r="P26" s="207"/>
      <c r="Q26" s="207"/>
      <c r="R26" s="207"/>
    </row>
  </sheetData>
  <mergeCells count="14">
    <mergeCell ref="G2:J2"/>
    <mergeCell ref="D3:F3"/>
    <mergeCell ref="D20:F20"/>
    <mergeCell ref="N26:R26"/>
    <mergeCell ref="A3:C4"/>
    <mergeCell ref="G3:G4"/>
    <mergeCell ref="H3:H4"/>
    <mergeCell ref="I3:I4"/>
    <mergeCell ref="J3:J4"/>
    <mergeCell ref="A20:C21"/>
    <mergeCell ref="G20:G21"/>
    <mergeCell ref="H20:H21"/>
    <mergeCell ref="I20:I21"/>
    <mergeCell ref="J20:J21"/>
  </mergeCells>
  <phoneticPr fontId="2"/>
  <pageMargins left="0.70866141732283472" right="0.59055118110236227" top="0.78740157480314965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"/>
  <sheetViews>
    <sheetView showGridLines="0" topLeftCell="A16" zoomScale="115" zoomScaleNormal="115" workbookViewId="0">
      <selection activeCell="G12" sqref="G12"/>
    </sheetView>
  </sheetViews>
  <sheetFormatPr defaultRowHeight="15" x14ac:dyDescent="0.25"/>
  <cols>
    <col min="1" max="1" width="29.75" style="137" customWidth="1"/>
    <col min="2" max="3" width="8.25" style="137" customWidth="1"/>
    <col min="4" max="4" width="11.625" style="137" bestFit="1" customWidth="1"/>
    <col min="5" max="7" width="15.5" style="137" customWidth="1"/>
    <col min="8" max="248" width="9" style="138" customWidth="1"/>
    <col min="249" max="249" width="1.375" style="138" customWidth="1"/>
    <col min="250" max="250" width="18.75" style="138" customWidth="1"/>
    <col min="251" max="251" width="1.375" style="138" customWidth="1"/>
    <col min="252" max="252" width="8.25" style="138" customWidth="1"/>
    <col min="253" max="253" width="0.875" style="138" customWidth="1"/>
    <col min="254" max="254" width="8.25" style="138" customWidth="1"/>
    <col min="255" max="255" width="0.875" style="138" customWidth="1"/>
    <col min="256" max="256" width="9.25" style="138" customWidth="1"/>
    <col min="257" max="257" width="0.875" style="138" customWidth="1"/>
    <col min="258" max="258" width="9.25" style="138" customWidth="1"/>
    <col min="259" max="259" width="0.875" style="138" customWidth="1"/>
    <col min="260" max="260" width="9.25" style="138" customWidth="1"/>
    <col min="261" max="261" width="0.875" style="138" customWidth="1"/>
    <col min="262" max="262" width="9.25" style="138" customWidth="1"/>
    <col min="263" max="263" width="0.875" style="138" customWidth="1"/>
    <col min="264" max="504" width="9" style="138" customWidth="1"/>
    <col min="505" max="505" width="1.375" style="138" customWidth="1"/>
    <col min="506" max="506" width="18.75" style="138" customWidth="1"/>
    <col min="507" max="507" width="1.375" style="138" customWidth="1"/>
    <col min="508" max="508" width="8.25" style="138" customWidth="1"/>
    <col min="509" max="509" width="0.875" style="138" customWidth="1"/>
    <col min="510" max="510" width="8.25" style="138" customWidth="1"/>
    <col min="511" max="511" width="0.875" style="138" customWidth="1"/>
    <col min="512" max="512" width="9.25" style="138" customWidth="1"/>
    <col min="513" max="513" width="0.875" style="138" customWidth="1"/>
    <col min="514" max="514" width="9.25" style="138" customWidth="1"/>
    <col min="515" max="515" width="0.875" style="138" customWidth="1"/>
    <col min="516" max="516" width="9.25" style="138" customWidth="1"/>
    <col min="517" max="517" width="0.875" style="138" customWidth="1"/>
    <col min="518" max="518" width="9.25" style="138" customWidth="1"/>
    <col min="519" max="519" width="0.875" style="138" customWidth="1"/>
    <col min="520" max="760" width="9" style="138" customWidth="1"/>
    <col min="761" max="761" width="1.375" style="138" customWidth="1"/>
    <col min="762" max="762" width="18.75" style="138" customWidth="1"/>
    <col min="763" max="763" width="1.375" style="138" customWidth="1"/>
    <col min="764" max="764" width="8.25" style="138" customWidth="1"/>
    <col min="765" max="765" width="0.875" style="138" customWidth="1"/>
    <col min="766" max="766" width="8.25" style="138" customWidth="1"/>
    <col min="767" max="767" width="0.875" style="138" customWidth="1"/>
    <col min="768" max="768" width="9.25" style="138" customWidth="1"/>
    <col min="769" max="769" width="0.875" style="138" customWidth="1"/>
    <col min="770" max="770" width="9.25" style="138" customWidth="1"/>
    <col min="771" max="771" width="0.875" style="138" customWidth="1"/>
    <col min="772" max="772" width="9.25" style="138" customWidth="1"/>
    <col min="773" max="773" width="0.875" style="138" customWidth="1"/>
    <col min="774" max="774" width="9.25" style="138" customWidth="1"/>
    <col min="775" max="775" width="0.875" style="138" customWidth="1"/>
    <col min="776" max="1016" width="9" style="138" customWidth="1"/>
    <col min="1017" max="1017" width="1.375" style="138" customWidth="1"/>
    <col min="1018" max="1018" width="18.75" style="138" customWidth="1"/>
    <col min="1019" max="1019" width="1.375" style="138" customWidth="1"/>
    <col min="1020" max="1020" width="8.25" style="138" customWidth="1"/>
    <col min="1021" max="1021" width="0.875" style="138" customWidth="1"/>
    <col min="1022" max="1022" width="8.25" style="138" customWidth="1"/>
    <col min="1023" max="1023" width="0.875" style="138" customWidth="1"/>
    <col min="1024" max="1024" width="9.25" style="138" customWidth="1"/>
    <col min="1025" max="1025" width="0.875" style="138" customWidth="1"/>
    <col min="1026" max="1026" width="9.25" style="138" customWidth="1"/>
    <col min="1027" max="1027" width="0.875" style="138" customWidth="1"/>
    <col min="1028" max="1028" width="9.25" style="138" customWidth="1"/>
    <col min="1029" max="1029" width="0.875" style="138" customWidth="1"/>
    <col min="1030" max="1030" width="9.25" style="138" customWidth="1"/>
    <col min="1031" max="1031" width="0.875" style="138" customWidth="1"/>
    <col min="1032" max="1272" width="9" style="138" customWidth="1"/>
    <col min="1273" max="1273" width="1.375" style="138" customWidth="1"/>
    <col min="1274" max="1274" width="18.75" style="138" customWidth="1"/>
    <col min="1275" max="1275" width="1.375" style="138" customWidth="1"/>
    <col min="1276" max="1276" width="8.25" style="138" customWidth="1"/>
    <col min="1277" max="1277" width="0.875" style="138" customWidth="1"/>
    <col min="1278" max="1278" width="8.25" style="138" customWidth="1"/>
    <col min="1279" max="1279" width="0.875" style="138" customWidth="1"/>
    <col min="1280" max="1280" width="9.25" style="138" customWidth="1"/>
    <col min="1281" max="1281" width="0.875" style="138" customWidth="1"/>
    <col min="1282" max="1282" width="9.25" style="138" customWidth="1"/>
    <col min="1283" max="1283" width="0.875" style="138" customWidth="1"/>
    <col min="1284" max="1284" width="9.25" style="138" customWidth="1"/>
    <col min="1285" max="1285" width="0.875" style="138" customWidth="1"/>
    <col min="1286" max="1286" width="9.25" style="138" customWidth="1"/>
    <col min="1287" max="1287" width="0.875" style="138" customWidth="1"/>
    <col min="1288" max="1528" width="9" style="138" customWidth="1"/>
    <col min="1529" max="1529" width="1.375" style="138" customWidth="1"/>
    <col min="1530" max="1530" width="18.75" style="138" customWidth="1"/>
    <col min="1531" max="1531" width="1.375" style="138" customWidth="1"/>
    <col min="1532" max="1532" width="8.25" style="138" customWidth="1"/>
    <col min="1533" max="1533" width="0.875" style="138" customWidth="1"/>
    <col min="1534" max="1534" width="8.25" style="138" customWidth="1"/>
    <col min="1535" max="1535" width="0.875" style="138" customWidth="1"/>
    <col min="1536" max="1536" width="9.25" style="138" customWidth="1"/>
    <col min="1537" max="1537" width="0.875" style="138" customWidth="1"/>
    <col min="1538" max="1538" width="9.25" style="138" customWidth="1"/>
    <col min="1539" max="1539" width="0.875" style="138" customWidth="1"/>
    <col min="1540" max="1540" width="9.25" style="138" customWidth="1"/>
    <col min="1541" max="1541" width="0.875" style="138" customWidth="1"/>
    <col min="1542" max="1542" width="9.25" style="138" customWidth="1"/>
    <col min="1543" max="1543" width="0.875" style="138" customWidth="1"/>
    <col min="1544" max="1784" width="9" style="138" customWidth="1"/>
    <col min="1785" max="1785" width="1.375" style="138" customWidth="1"/>
    <col min="1786" max="1786" width="18.75" style="138" customWidth="1"/>
    <col min="1787" max="1787" width="1.375" style="138" customWidth="1"/>
    <col min="1788" max="1788" width="8.25" style="138" customWidth="1"/>
    <col min="1789" max="1789" width="0.875" style="138" customWidth="1"/>
    <col min="1790" max="1790" width="8.25" style="138" customWidth="1"/>
    <col min="1791" max="1791" width="0.875" style="138" customWidth="1"/>
    <col min="1792" max="1792" width="9.25" style="138" customWidth="1"/>
    <col min="1793" max="1793" width="0.875" style="138" customWidth="1"/>
    <col min="1794" max="1794" width="9.25" style="138" customWidth="1"/>
    <col min="1795" max="1795" width="0.875" style="138" customWidth="1"/>
    <col min="1796" max="1796" width="9.25" style="138" customWidth="1"/>
    <col min="1797" max="1797" width="0.875" style="138" customWidth="1"/>
    <col min="1798" max="1798" width="9.25" style="138" customWidth="1"/>
    <col min="1799" max="1799" width="0.875" style="138" customWidth="1"/>
    <col min="1800" max="2040" width="9" style="138" customWidth="1"/>
    <col min="2041" max="2041" width="1.375" style="138" customWidth="1"/>
    <col min="2042" max="2042" width="18.75" style="138" customWidth="1"/>
    <col min="2043" max="2043" width="1.375" style="138" customWidth="1"/>
    <col min="2044" max="2044" width="8.25" style="138" customWidth="1"/>
    <col min="2045" max="2045" width="0.875" style="138" customWidth="1"/>
    <col min="2046" max="2046" width="8.25" style="138" customWidth="1"/>
    <col min="2047" max="2047" width="0.875" style="138" customWidth="1"/>
    <col min="2048" max="2048" width="9.25" style="138" customWidth="1"/>
    <col min="2049" max="2049" width="0.875" style="138" customWidth="1"/>
    <col min="2050" max="2050" width="9.25" style="138" customWidth="1"/>
    <col min="2051" max="2051" width="0.875" style="138" customWidth="1"/>
    <col min="2052" max="2052" width="9.25" style="138" customWidth="1"/>
    <col min="2053" max="2053" width="0.875" style="138" customWidth="1"/>
    <col min="2054" max="2054" width="9.25" style="138" customWidth="1"/>
    <col min="2055" max="2055" width="0.875" style="138" customWidth="1"/>
    <col min="2056" max="2296" width="9" style="138" customWidth="1"/>
    <col min="2297" max="2297" width="1.375" style="138" customWidth="1"/>
    <col min="2298" max="2298" width="18.75" style="138" customWidth="1"/>
    <col min="2299" max="2299" width="1.375" style="138" customWidth="1"/>
    <col min="2300" max="2300" width="8.25" style="138" customWidth="1"/>
    <col min="2301" max="2301" width="0.875" style="138" customWidth="1"/>
    <col min="2302" max="2302" width="8.25" style="138" customWidth="1"/>
    <col min="2303" max="2303" width="0.875" style="138" customWidth="1"/>
    <col min="2304" max="2304" width="9.25" style="138" customWidth="1"/>
    <col min="2305" max="2305" width="0.875" style="138" customWidth="1"/>
    <col min="2306" max="2306" width="9.25" style="138" customWidth="1"/>
    <col min="2307" max="2307" width="0.875" style="138" customWidth="1"/>
    <col min="2308" max="2308" width="9.25" style="138" customWidth="1"/>
    <col min="2309" max="2309" width="0.875" style="138" customWidth="1"/>
    <col min="2310" max="2310" width="9.25" style="138" customWidth="1"/>
    <col min="2311" max="2311" width="0.875" style="138" customWidth="1"/>
    <col min="2312" max="2552" width="9" style="138" customWidth="1"/>
    <col min="2553" max="2553" width="1.375" style="138" customWidth="1"/>
    <col min="2554" max="2554" width="18.75" style="138" customWidth="1"/>
    <col min="2555" max="2555" width="1.375" style="138" customWidth="1"/>
    <col min="2556" max="2556" width="8.25" style="138" customWidth="1"/>
    <col min="2557" max="2557" width="0.875" style="138" customWidth="1"/>
    <col min="2558" max="2558" width="8.25" style="138" customWidth="1"/>
    <col min="2559" max="2559" width="0.875" style="138" customWidth="1"/>
    <col min="2560" max="2560" width="9.25" style="138" customWidth="1"/>
    <col min="2561" max="2561" width="0.875" style="138" customWidth="1"/>
    <col min="2562" max="2562" width="9.25" style="138" customWidth="1"/>
    <col min="2563" max="2563" width="0.875" style="138" customWidth="1"/>
    <col min="2564" max="2564" width="9.25" style="138" customWidth="1"/>
    <col min="2565" max="2565" width="0.875" style="138" customWidth="1"/>
    <col min="2566" max="2566" width="9.25" style="138" customWidth="1"/>
    <col min="2567" max="2567" width="0.875" style="138" customWidth="1"/>
    <col min="2568" max="2808" width="9" style="138" customWidth="1"/>
    <col min="2809" max="2809" width="1.375" style="138" customWidth="1"/>
    <col min="2810" max="2810" width="18.75" style="138" customWidth="1"/>
    <col min="2811" max="2811" width="1.375" style="138" customWidth="1"/>
    <col min="2812" max="2812" width="8.25" style="138" customWidth="1"/>
    <col min="2813" max="2813" width="0.875" style="138" customWidth="1"/>
    <col min="2814" max="2814" width="8.25" style="138" customWidth="1"/>
    <col min="2815" max="2815" width="0.875" style="138" customWidth="1"/>
    <col min="2816" max="2816" width="9.25" style="138" customWidth="1"/>
    <col min="2817" max="2817" width="0.875" style="138" customWidth="1"/>
    <col min="2818" max="2818" width="9.25" style="138" customWidth="1"/>
    <col min="2819" max="2819" width="0.875" style="138" customWidth="1"/>
    <col min="2820" max="2820" width="9.25" style="138" customWidth="1"/>
    <col min="2821" max="2821" width="0.875" style="138" customWidth="1"/>
    <col min="2822" max="2822" width="9.25" style="138" customWidth="1"/>
    <col min="2823" max="2823" width="0.875" style="138" customWidth="1"/>
    <col min="2824" max="3064" width="9" style="138" customWidth="1"/>
    <col min="3065" max="3065" width="1.375" style="138" customWidth="1"/>
    <col min="3066" max="3066" width="18.75" style="138" customWidth="1"/>
    <col min="3067" max="3067" width="1.375" style="138" customWidth="1"/>
    <col min="3068" max="3068" width="8.25" style="138" customWidth="1"/>
    <col min="3069" max="3069" width="0.875" style="138" customWidth="1"/>
    <col min="3070" max="3070" width="8.25" style="138" customWidth="1"/>
    <col min="3071" max="3071" width="0.875" style="138" customWidth="1"/>
    <col min="3072" max="3072" width="9.25" style="138" customWidth="1"/>
    <col min="3073" max="3073" width="0.875" style="138" customWidth="1"/>
    <col min="3074" max="3074" width="9.25" style="138" customWidth="1"/>
    <col min="3075" max="3075" width="0.875" style="138" customWidth="1"/>
    <col min="3076" max="3076" width="9.25" style="138" customWidth="1"/>
    <col min="3077" max="3077" width="0.875" style="138" customWidth="1"/>
    <col min="3078" max="3078" width="9.25" style="138" customWidth="1"/>
    <col min="3079" max="3079" width="0.875" style="138" customWidth="1"/>
    <col min="3080" max="3320" width="9" style="138" customWidth="1"/>
    <col min="3321" max="3321" width="1.375" style="138" customWidth="1"/>
    <col min="3322" max="3322" width="18.75" style="138" customWidth="1"/>
    <col min="3323" max="3323" width="1.375" style="138" customWidth="1"/>
    <col min="3324" max="3324" width="8.25" style="138" customWidth="1"/>
    <col min="3325" max="3325" width="0.875" style="138" customWidth="1"/>
    <col min="3326" max="3326" width="8.25" style="138" customWidth="1"/>
    <col min="3327" max="3327" width="0.875" style="138" customWidth="1"/>
    <col min="3328" max="3328" width="9.25" style="138" customWidth="1"/>
    <col min="3329" max="3329" width="0.875" style="138" customWidth="1"/>
    <col min="3330" max="3330" width="9.25" style="138" customWidth="1"/>
    <col min="3331" max="3331" width="0.875" style="138" customWidth="1"/>
    <col min="3332" max="3332" width="9.25" style="138" customWidth="1"/>
    <col min="3333" max="3333" width="0.875" style="138" customWidth="1"/>
    <col min="3334" max="3334" width="9.25" style="138" customWidth="1"/>
    <col min="3335" max="3335" width="0.875" style="138" customWidth="1"/>
    <col min="3336" max="3576" width="9" style="138" customWidth="1"/>
    <col min="3577" max="3577" width="1.375" style="138" customWidth="1"/>
    <col min="3578" max="3578" width="18.75" style="138" customWidth="1"/>
    <col min="3579" max="3579" width="1.375" style="138" customWidth="1"/>
    <col min="3580" max="3580" width="8.25" style="138" customWidth="1"/>
    <col min="3581" max="3581" width="0.875" style="138" customWidth="1"/>
    <col min="3582" max="3582" width="8.25" style="138" customWidth="1"/>
    <col min="3583" max="3583" width="0.875" style="138" customWidth="1"/>
    <col min="3584" max="3584" width="9.25" style="138" customWidth="1"/>
    <col min="3585" max="3585" width="0.875" style="138" customWidth="1"/>
    <col min="3586" max="3586" width="9.25" style="138" customWidth="1"/>
    <col min="3587" max="3587" width="0.875" style="138" customWidth="1"/>
    <col min="3588" max="3588" width="9.25" style="138" customWidth="1"/>
    <col min="3589" max="3589" width="0.875" style="138" customWidth="1"/>
    <col min="3590" max="3590" width="9.25" style="138" customWidth="1"/>
    <col min="3591" max="3591" width="0.875" style="138" customWidth="1"/>
    <col min="3592" max="3832" width="9" style="138" customWidth="1"/>
    <col min="3833" max="3833" width="1.375" style="138" customWidth="1"/>
    <col min="3834" max="3834" width="18.75" style="138" customWidth="1"/>
    <col min="3835" max="3835" width="1.375" style="138" customWidth="1"/>
    <col min="3836" max="3836" width="8.25" style="138" customWidth="1"/>
    <col min="3837" max="3837" width="0.875" style="138" customWidth="1"/>
    <col min="3838" max="3838" width="8.25" style="138" customWidth="1"/>
    <col min="3839" max="3839" width="0.875" style="138" customWidth="1"/>
    <col min="3840" max="3840" width="9.25" style="138" customWidth="1"/>
    <col min="3841" max="3841" width="0.875" style="138" customWidth="1"/>
    <col min="3842" max="3842" width="9.25" style="138" customWidth="1"/>
    <col min="3843" max="3843" width="0.875" style="138" customWidth="1"/>
    <col min="3844" max="3844" width="9.25" style="138" customWidth="1"/>
    <col min="3845" max="3845" width="0.875" style="138" customWidth="1"/>
    <col min="3846" max="3846" width="9.25" style="138" customWidth="1"/>
    <col min="3847" max="3847" width="0.875" style="138" customWidth="1"/>
    <col min="3848" max="4088" width="9" style="138" customWidth="1"/>
    <col min="4089" max="4089" width="1.375" style="138" customWidth="1"/>
    <col min="4090" max="4090" width="18.75" style="138" customWidth="1"/>
    <col min="4091" max="4091" width="1.375" style="138" customWidth="1"/>
    <col min="4092" max="4092" width="8.25" style="138" customWidth="1"/>
    <col min="4093" max="4093" width="0.875" style="138" customWidth="1"/>
    <col min="4094" max="4094" width="8.25" style="138" customWidth="1"/>
    <col min="4095" max="4095" width="0.875" style="138" customWidth="1"/>
    <col min="4096" max="4096" width="9.25" style="138" customWidth="1"/>
    <col min="4097" max="4097" width="0.875" style="138" customWidth="1"/>
    <col min="4098" max="4098" width="9.25" style="138" customWidth="1"/>
    <col min="4099" max="4099" width="0.875" style="138" customWidth="1"/>
    <col min="4100" max="4100" width="9.25" style="138" customWidth="1"/>
    <col min="4101" max="4101" width="0.875" style="138" customWidth="1"/>
    <col min="4102" max="4102" width="9.25" style="138" customWidth="1"/>
    <col min="4103" max="4103" width="0.875" style="138" customWidth="1"/>
    <col min="4104" max="4344" width="9" style="138" customWidth="1"/>
    <col min="4345" max="4345" width="1.375" style="138" customWidth="1"/>
    <col min="4346" max="4346" width="18.75" style="138" customWidth="1"/>
    <col min="4347" max="4347" width="1.375" style="138" customWidth="1"/>
    <col min="4348" max="4348" width="8.25" style="138" customWidth="1"/>
    <col min="4349" max="4349" width="0.875" style="138" customWidth="1"/>
    <col min="4350" max="4350" width="8.25" style="138" customWidth="1"/>
    <col min="4351" max="4351" width="0.875" style="138" customWidth="1"/>
    <col min="4352" max="4352" width="9.25" style="138" customWidth="1"/>
    <col min="4353" max="4353" width="0.875" style="138" customWidth="1"/>
    <col min="4354" max="4354" width="9.25" style="138" customWidth="1"/>
    <col min="4355" max="4355" width="0.875" style="138" customWidth="1"/>
    <col min="4356" max="4356" width="9.25" style="138" customWidth="1"/>
    <col min="4357" max="4357" width="0.875" style="138" customWidth="1"/>
    <col min="4358" max="4358" width="9.25" style="138" customWidth="1"/>
    <col min="4359" max="4359" width="0.875" style="138" customWidth="1"/>
    <col min="4360" max="4600" width="9" style="138" customWidth="1"/>
    <col min="4601" max="4601" width="1.375" style="138" customWidth="1"/>
    <col min="4602" max="4602" width="18.75" style="138" customWidth="1"/>
    <col min="4603" max="4603" width="1.375" style="138" customWidth="1"/>
    <col min="4604" max="4604" width="8.25" style="138" customWidth="1"/>
    <col min="4605" max="4605" width="0.875" style="138" customWidth="1"/>
    <col min="4606" max="4606" width="8.25" style="138" customWidth="1"/>
    <col min="4607" max="4607" width="0.875" style="138" customWidth="1"/>
    <col min="4608" max="4608" width="9.25" style="138" customWidth="1"/>
    <col min="4609" max="4609" width="0.875" style="138" customWidth="1"/>
    <col min="4610" max="4610" width="9.25" style="138" customWidth="1"/>
    <col min="4611" max="4611" width="0.875" style="138" customWidth="1"/>
    <col min="4612" max="4612" width="9.25" style="138" customWidth="1"/>
    <col min="4613" max="4613" width="0.875" style="138" customWidth="1"/>
    <col min="4614" max="4614" width="9.25" style="138" customWidth="1"/>
    <col min="4615" max="4615" width="0.875" style="138" customWidth="1"/>
    <col min="4616" max="4856" width="9" style="138" customWidth="1"/>
    <col min="4857" max="4857" width="1.375" style="138" customWidth="1"/>
    <col min="4858" max="4858" width="18.75" style="138" customWidth="1"/>
    <col min="4859" max="4859" width="1.375" style="138" customWidth="1"/>
    <col min="4860" max="4860" width="8.25" style="138" customWidth="1"/>
    <col min="4861" max="4861" width="0.875" style="138" customWidth="1"/>
    <col min="4862" max="4862" width="8.25" style="138" customWidth="1"/>
    <col min="4863" max="4863" width="0.875" style="138" customWidth="1"/>
    <col min="4864" max="4864" width="9.25" style="138" customWidth="1"/>
    <col min="4865" max="4865" width="0.875" style="138" customWidth="1"/>
    <col min="4866" max="4866" width="9.25" style="138" customWidth="1"/>
    <col min="4867" max="4867" width="0.875" style="138" customWidth="1"/>
    <col min="4868" max="4868" width="9.25" style="138" customWidth="1"/>
    <col min="4869" max="4869" width="0.875" style="138" customWidth="1"/>
    <col min="4870" max="4870" width="9.25" style="138" customWidth="1"/>
    <col min="4871" max="4871" width="0.875" style="138" customWidth="1"/>
    <col min="4872" max="5112" width="9" style="138" customWidth="1"/>
    <col min="5113" max="5113" width="1.375" style="138" customWidth="1"/>
    <col min="5114" max="5114" width="18.75" style="138" customWidth="1"/>
    <col min="5115" max="5115" width="1.375" style="138" customWidth="1"/>
    <col min="5116" max="5116" width="8.25" style="138" customWidth="1"/>
    <col min="5117" max="5117" width="0.875" style="138" customWidth="1"/>
    <col min="5118" max="5118" width="8.25" style="138" customWidth="1"/>
    <col min="5119" max="5119" width="0.875" style="138" customWidth="1"/>
    <col min="5120" max="5120" width="9.25" style="138" customWidth="1"/>
    <col min="5121" max="5121" width="0.875" style="138" customWidth="1"/>
    <col min="5122" max="5122" width="9.25" style="138" customWidth="1"/>
    <col min="5123" max="5123" width="0.875" style="138" customWidth="1"/>
    <col min="5124" max="5124" width="9.25" style="138" customWidth="1"/>
    <col min="5125" max="5125" width="0.875" style="138" customWidth="1"/>
    <col min="5126" max="5126" width="9.25" style="138" customWidth="1"/>
    <col min="5127" max="5127" width="0.875" style="138" customWidth="1"/>
    <col min="5128" max="5368" width="9" style="138" customWidth="1"/>
    <col min="5369" max="5369" width="1.375" style="138" customWidth="1"/>
    <col min="5370" max="5370" width="18.75" style="138" customWidth="1"/>
    <col min="5371" max="5371" width="1.375" style="138" customWidth="1"/>
    <col min="5372" max="5372" width="8.25" style="138" customWidth="1"/>
    <col min="5373" max="5373" width="0.875" style="138" customWidth="1"/>
    <col min="5374" max="5374" width="8.25" style="138" customWidth="1"/>
    <col min="5375" max="5375" width="0.875" style="138" customWidth="1"/>
    <col min="5376" max="5376" width="9.25" style="138" customWidth="1"/>
    <col min="5377" max="5377" width="0.875" style="138" customWidth="1"/>
    <col min="5378" max="5378" width="9.25" style="138" customWidth="1"/>
    <col min="5379" max="5379" width="0.875" style="138" customWidth="1"/>
    <col min="5380" max="5380" width="9.25" style="138" customWidth="1"/>
    <col min="5381" max="5381" width="0.875" style="138" customWidth="1"/>
    <col min="5382" max="5382" width="9.25" style="138" customWidth="1"/>
    <col min="5383" max="5383" width="0.875" style="138" customWidth="1"/>
    <col min="5384" max="5624" width="9" style="138" customWidth="1"/>
    <col min="5625" max="5625" width="1.375" style="138" customWidth="1"/>
    <col min="5626" max="5626" width="18.75" style="138" customWidth="1"/>
    <col min="5627" max="5627" width="1.375" style="138" customWidth="1"/>
    <col min="5628" max="5628" width="8.25" style="138" customWidth="1"/>
    <col min="5629" max="5629" width="0.875" style="138" customWidth="1"/>
    <col min="5630" max="5630" width="8.25" style="138" customWidth="1"/>
    <col min="5631" max="5631" width="0.875" style="138" customWidth="1"/>
    <col min="5632" max="5632" width="9.25" style="138" customWidth="1"/>
    <col min="5633" max="5633" width="0.875" style="138" customWidth="1"/>
    <col min="5634" max="5634" width="9.25" style="138" customWidth="1"/>
    <col min="5635" max="5635" width="0.875" style="138" customWidth="1"/>
    <col min="5636" max="5636" width="9.25" style="138" customWidth="1"/>
    <col min="5637" max="5637" width="0.875" style="138" customWidth="1"/>
    <col min="5638" max="5638" width="9.25" style="138" customWidth="1"/>
    <col min="5639" max="5639" width="0.875" style="138" customWidth="1"/>
    <col min="5640" max="5880" width="9" style="138" customWidth="1"/>
    <col min="5881" max="5881" width="1.375" style="138" customWidth="1"/>
    <col min="5882" max="5882" width="18.75" style="138" customWidth="1"/>
    <col min="5883" max="5883" width="1.375" style="138" customWidth="1"/>
    <col min="5884" max="5884" width="8.25" style="138" customWidth="1"/>
    <col min="5885" max="5885" width="0.875" style="138" customWidth="1"/>
    <col min="5886" max="5886" width="8.25" style="138" customWidth="1"/>
    <col min="5887" max="5887" width="0.875" style="138" customWidth="1"/>
    <col min="5888" max="5888" width="9.25" style="138" customWidth="1"/>
    <col min="5889" max="5889" width="0.875" style="138" customWidth="1"/>
    <col min="5890" max="5890" width="9.25" style="138" customWidth="1"/>
    <col min="5891" max="5891" width="0.875" style="138" customWidth="1"/>
    <col min="5892" max="5892" width="9.25" style="138" customWidth="1"/>
    <col min="5893" max="5893" width="0.875" style="138" customWidth="1"/>
    <col min="5894" max="5894" width="9.25" style="138" customWidth="1"/>
    <col min="5895" max="5895" width="0.875" style="138" customWidth="1"/>
    <col min="5896" max="6136" width="9" style="138" customWidth="1"/>
    <col min="6137" max="6137" width="1.375" style="138" customWidth="1"/>
    <col min="6138" max="6138" width="18.75" style="138" customWidth="1"/>
    <col min="6139" max="6139" width="1.375" style="138" customWidth="1"/>
    <col min="6140" max="6140" width="8.25" style="138" customWidth="1"/>
    <col min="6141" max="6141" width="0.875" style="138" customWidth="1"/>
    <col min="6142" max="6142" width="8.25" style="138" customWidth="1"/>
    <col min="6143" max="6143" width="0.875" style="138" customWidth="1"/>
    <col min="6144" max="6144" width="9.25" style="138" customWidth="1"/>
    <col min="6145" max="6145" width="0.875" style="138" customWidth="1"/>
    <col min="6146" max="6146" width="9.25" style="138" customWidth="1"/>
    <col min="6147" max="6147" width="0.875" style="138" customWidth="1"/>
    <col min="6148" max="6148" width="9.25" style="138" customWidth="1"/>
    <col min="6149" max="6149" width="0.875" style="138" customWidth="1"/>
    <col min="6150" max="6150" width="9.25" style="138" customWidth="1"/>
    <col min="6151" max="6151" width="0.875" style="138" customWidth="1"/>
    <col min="6152" max="6392" width="9" style="138" customWidth="1"/>
    <col min="6393" max="6393" width="1.375" style="138" customWidth="1"/>
    <col min="6394" max="6394" width="18.75" style="138" customWidth="1"/>
    <col min="6395" max="6395" width="1.375" style="138" customWidth="1"/>
    <col min="6396" max="6396" width="8.25" style="138" customWidth="1"/>
    <col min="6397" max="6397" width="0.875" style="138" customWidth="1"/>
    <col min="6398" max="6398" width="8.25" style="138" customWidth="1"/>
    <col min="6399" max="6399" width="0.875" style="138" customWidth="1"/>
    <col min="6400" max="6400" width="9.25" style="138" customWidth="1"/>
    <col min="6401" max="6401" width="0.875" style="138" customWidth="1"/>
    <col min="6402" max="6402" width="9.25" style="138" customWidth="1"/>
    <col min="6403" max="6403" width="0.875" style="138" customWidth="1"/>
    <col min="6404" max="6404" width="9.25" style="138" customWidth="1"/>
    <col min="6405" max="6405" width="0.875" style="138" customWidth="1"/>
    <col min="6406" max="6406" width="9.25" style="138" customWidth="1"/>
    <col min="6407" max="6407" width="0.875" style="138" customWidth="1"/>
    <col min="6408" max="6648" width="9" style="138" customWidth="1"/>
    <col min="6649" max="6649" width="1.375" style="138" customWidth="1"/>
    <col min="6650" max="6650" width="18.75" style="138" customWidth="1"/>
    <col min="6651" max="6651" width="1.375" style="138" customWidth="1"/>
    <col min="6652" max="6652" width="8.25" style="138" customWidth="1"/>
    <col min="6653" max="6653" width="0.875" style="138" customWidth="1"/>
    <col min="6654" max="6654" width="8.25" style="138" customWidth="1"/>
    <col min="6655" max="6655" width="0.875" style="138" customWidth="1"/>
    <col min="6656" max="6656" width="9.25" style="138" customWidth="1"/>
    <col min="6657" max="6657" width="0.875" style="138" customWidth="1"/>
    <col min="6658" max="6658" width="9.25" style="138" customWidth="1"/>
    <col min="6659" max="6659" width="0.875" style="138" customWidth="1"/>
    <col min="6660" max="6660" width="9.25" style="138" customWidth="1"/>
    <col min="6661" max="6661" width="0.875" style="138" customWidth="1"/>
    <col min="6662" max="6662" width="9.25" style="138" customWidth="1"/>
    <col min="6663" max="6663" width="0.875" style="138" customWidth="1"/>
    <col min="6664" max="6904" width="9" style="138" customWidth="1"/>
    <col min="6905" max="6905" width="1.375" style="138" customWidth="1"/>
    <col min="6906" max="6906" width="18.75" style="138" customWidth="1"/>
    <col min="6907" max="6907" width="1.375" style="138" customWidth="1"/>
    <col min="6908" max="6908" width="8.25" style="138" customWidth="1"/>
    <col min="6909" max="6909" width="0.875" style="138" customWidth="1"/>
    <col min="6910" max="6910" width="8.25" style="138" customWidth="1"/>
    <col min="6911" max="6911" width="0.875" style="138" customWidth="1"/>
    <col min="6912" max="6912" width="9.25" style="138" customWidth="1"/>
    <col min="6913" max="6913" width="0.875" style="138" customWidth="1"/>
    <col min="6914" max="6914" width="9.25" style="138" customWidth="1"/>
    <col min="6915" max="6915" width="0.875" style="138" customWidth="1"/>
    <col min="6916" max="6916" width="9.25" style="138" customWidth="1"/>
    <col min="6917" max="6917" width="0.875" style="138" customWidth="1"/>
    <col min="6918" max="6918" width="9.25" style="138" customWidth="1"/>
    <col min="6919" max="6919" width="0.875" style="138" customWidth="1"/>
    <col min="6920" max="7160" width="9" style="138" customWidth="1"/>
    <col min="7161" max="7161" width="1.375" style="138" customWidth="1"/>
    <col min="7162" max="7162" width="18.75" style="138" customWidth="1"/>
    <col min="7163" max="7163" width="1.375" style="138" customWidth="1"/>
    <col min="7164" max="7164" width="8.25" style="138" customWidth="1"/>
    <col min="7165" max="7165" width="0.875" style="138" customWidth="1"/>
    <col min="7166" max="7166" width="8.25" style="138" customWidth="1"/>
    <col min="7167" max="7167" width="0.875" style="138" customWidth="1"/>
    <col min="7168" max="7168" width="9.25" style="138" customWidth="1"/>
    <col min="7169" max="7169" width="0.875" style="138" customWidth="1"/>
    <col min="7170" max="7170" width="9.25" style="138" customWidth="1"/>
    <col min="7171" max="7171" width="0.875" style="138" customWidth="1"/>
    <col min="7172" max="7172" width="9.25" style="138" customWidth="1"/>
    <col min="7173" max="7173" width="0.875" style="138" customWidth="1"/>
    <col min="7174" max="7174" width="9.25" style="138" customWidth="1"/>
    <col min="7175" max="7175" width="0.875" style="138" customWidth="1"/>
    <col min="7176" max="7416" width="9" style="138" customWidth="1"/>
    <col min="7417" max="7417" width="1.375" style="138" customWidth="1"/>
    <col min="7418" max="7418" width="18.75" style="138" customWidth="1"/>
    <col min="7419" max="7419" width="1.375" style="138" customWidth="1"/>
    <col min="7420" max="7420" width="8.25" style="138" customWidth="1"/>
    <col min="7421" max="7421" width="0.875" style="138" customWidth="1"/>
    <col min="7422" max="7422" width="8.25" style="138" customWidth="1"/>
    <col min="7423" max="7423" width="0.875" style="138" customWidth="1"/>
    <col min="7424" max="7424" width="9.25" style="138" customWidth="1"/>
    <col min="7425" max="7425" width="0.875" style="138" customWidth="1"/>
    <col min="7426" max="7426" width="9.25" style="138" customWidth="1"/>
    <col min="7427" max="7427" width="0.875" style="138" customWidth="1"/>
    <col min="7428" max="7428" width="9.25" style="138" customWidth="1"/>
    <col min="7429" max="7429" width="0.875" style="138" customWidth="1"/>
    <col min="7430" max="7430" width="9.25" style="138" customWidth="1"/>
    <col min="7431" max="7431" width="0.875" style="138" customWidth="1"/>
    <col min="7432" max="7672" width="9" style="138" customWidth="1"/>
    <col min="7673" max="7673" width="1.375" style="138" customWidth="1"/>
    <col min="7674" max="7674" width="18.75" style="138" customWidth="1"/>
    <col min="7675" max="7675" width="1.375" style="138" customWidth="1"/>
    <col min="7676" max="7676" width="8.25" style="138" customWidth="1"/>
    <col min="7677" max="7677" width="0.875" style="138" customWidth="1"/>
    <col min="7678" max="7678" width="8.25" style="138" customWidth="1"/>
    <col min="7679" max="7679" width="0.875" style="138" customWidth="1"/>
    <col min="7680" max="7680" width="9.25" style="138" customWidth="1"/>
    <col min="7681" max="7681" width="0.875" style="138" customWidth="1"/>
    <col min="7682" max="7682" width="9.25" style="138" customWidth="1"/>
    <col min="7683" max="7683" width="0.875" style="138" customWidth="1"/>
    <col min="7684" max="7684" width="9.25" style="138" customWidth="1"/>
    <col min="7685" max="7685" width="0.875" style="138" customWidth="1"/>
    <col min="7686" max="7686" width="9.25" style="138" customWidth="1"/>
    <col min="7687" max="7687" width="0.875" style="138" customWidth="1"/>
    <col min="7688" max="7928" width="9" style="138" customWidth="1"/>
    <col min="7929" max="7929" width="1.375" style="138" customWidth="1"/>
    <col min="7930" max="7930" width="18.75" style="138" customWidth="1"/>
    <col min="7931" max="7931" width="1.375" style="138" customWidth="1"/>
    <col min="7932" max="7932" width="8.25" style="138" customWidth="1"/>
    <col min="7933" max="7933" width="0.875" style="138" customWidth="1"/>
    <col min="7934" max="7934" width="8.25" style="138" customWidth="1"/>
    <col min="7935" max="7935" width="0.875" style="138" customWidth="1"/>
    <col min="7936" max="7936" width="9.25" style="138" customWidth="1"/>
    <col min="7937" max="7937" width="0.875" style="138" customWidth="1"/>
    <col min="7938" max="7938" width="9.25" style="138" customWidth="1"/>
    <col min="7939" max="7939" width="0.875" style="138" customWidth="1"/>
    <col min="7940" max="7940" width="9.25" style="138" customWidth="1"/>
    <col min="7941" max="7941" width="0.875" style="138" customWidth="1"/>
    <col min="7942" max="7942" width="9.25" style="138" customWidth="1"/>
    <col min="7943" max="7943" width="0.875" style="138" customWidth="1"/>
    <col min="7944" max="8184" width="9" style="138" customWidth="1"/>
    <col min="8185" max="8185" width="1.375" style="138" customWidth="1"/>
    <col min="8186" max="8186" width="18.75" style="138" customWidth="1"/>
    <col min="8187" max="8187" width="1.375" style="138" customWidth="1"/>
    <col min="8188" max="8188" width="8.25" style="138" customWidth="1"/>
    <col min="8189" max="8189" width="0.875" style="138" customWidth="1"/>
    <col min="8190" max="8190" width="8.25" style="138" customWidth="1"/>
    <col min="8191" max="8191" width="0.875" style="138" customWidth="1"/>
    <col min="8192" max="8192" width="9.25" style="138" customWidth="1"/>
    <col min="8193" max="8193" width="0.875" style="138" customWidth="1"/>
    <col min="8194" max="8194" width="9.25" style="138" customWidth="1"/>
    <col min="8195" max="8195" width="0.875" style="138" customWidth="1"/>
    <col min="8196" max="8196" width="9.25" style="138" customWidth="1"/>
    <col min="8197" max="8197" width="0.875" style="138" customWidth="1"/>
    <col min="8198" max="8198" width="9.25" style="138" customWidth="1"/>
    <col min="8199" max="8199" width="0.875" style="138" customWidth="1"/>
    <col min="8200" max="8440" width="9" style="138" customWidth="1"/>
    <col min="8441" max="8441" width="1.375" style="138" customWidth="1"/>
    <col min="8442" max="8442" width="18.75" style="138" customWidth="1"/>
    <col min="8443" max="8443" width="1.375" style="138" customWidth="1"/>
    <col min="8444" max="8444" width="8.25" style="138" customWidth="1"/>
    <col min="8445" max="8445" width="0.875" style="138" customWidth="1"/>
    <col min="8446" max="8446" width="8.25" style="138" customWidth="1"/>
    <col min="8447" max="8447" width="0.875" style="138" customWidth="1"/>
    <col min="8448" max="8448" width="9.25" style="138" customWidth="1"/>
    <col min="8449" max="8449" width="0.875" style="138" customWidth="1"/>
    <col min="8450" max="8450" width="9.25" style="138" customWidth="1"/>
    <col min="8451" max="8451" width="0.875" style="138" customWidth="1"/>
    <col min="8452" max="8452" width="9.25" style="138" customWidth="1"/>
    <col min="8453" max="8453" width="0.875" style="138" customWidth="1"/>
    <col min="8454" max="8454" width="9.25" style="138" customWidth="1"/>
    <col min="8455" max="8455" width="0.875" style="138" customWidth="1"/>
    <col min="8456" max="8696" width="9" style="138" customWidth="1"/>
    <col min="8697" max="8697" width="1.375" style="138" customWidth="1"/>
    <col min="8698" max="8698" width="18.75" style="138" customWidth="1"/>
    <col min="8699" max="8699" width="1.375" style="138" customWidth="1"/>
    <col min="8700" max="8700" width="8.25" style="138" customWidth="1"/>
    <col min="8701" max="8701" width="0.875" style="138" customWidth="1"/>
    <col min="8702" max="8702" width="8.25" style="138" customWidth="1"/>
    <col min="8703" max="8703" width="0.875" style="138" customWidth="1"/>
    <col min="8704" max="8704" width="9.25" style="138" customWidth="1"/>
    <col min="8705" max="8705" width="0.875" style="138" customWidth="1"/>
    <col min="8706" max="8706" width="9.25" style="138" customWidth="1"/>
    <col min="8707" max="8707" width="0.875" style="138" customWidth="1"/>
    <col min="8708" max="8708" width="9.25" style="138" customWidth="1"/>
    <col min="8709" max="8709" width="0.875" style="138" customWidth="1"/>
    <col min="8710" max="8710" width="9.25" style="138" customWidth="1"/>
    <col min="8711" max="8711" width="0.875" style="138" customWidth="1"/>
    <col min="8712" max="8952" width="9" style="138" customWidth="1"/>
    <col min="8953" max="8953" width="1.375" style="138" customWidth="1"/>
    <col min="8954" max="8954" width="18.75" style="138" customWidth="1"/>
    <col min="8955" max="8955" width="1.375" style="138" customWidth="1"/>
    <col min="8956" max="8956" width="8.25" style="138" customWidth="1"/>
    <col min="8957" max="8957" width="0.875" style="138" customWidth="1"/>
    <col min="8958" max="8958" width="8.25" style="138" customWidth="1"/>
    <col min="8959" max="8959" width="0.875" style="138" customWidth="1"/>
    <col min="8960" max="8960" width="9.25" style="138" customWidth="1"/>
    <col min="8961" max="8961" width="0.875" style="138" customWidth="1"/>
    <col min="8962" max="8962" width="9.25" style="138" customWidth="1"/>
    <col min="8963" max="8963" width="0.875" style="138" customWidth="1"/>
    <col min="8964" max="8964" width="9.25" style="138" customWidth="1"/>
    <col min="8965" max="8965" width="0.875" style="138" customWidth="1"/>
    <col min="8966" max="8966" width="9.25" style="138" customWidth="1"/>
    <col min="8967" max="8967" width="0.875" style="138" customWidth="1"/>
    <col min="8968" max="9208" width="9" style="138" customWidth="1"/>
    <col min="9209" max="9209" width="1.375" style="138" customWidth="1"/>
    <col min="9210" max="9210" width="18.75" style="138" customWidth="1"/>
    <col min="9211" max="9211" width="1.375" style="138" customWidth="1"/>
    <col min="9212" max="9212" width="8.25" style="138" customWidth="1"/>
    <col min="9213" max="9213" width="0.875" style="138" customWidth="1"/>
    <col min="9214" max="9214" width="8.25" style="138" customWidth="1"/>
    <col min="9215" max="9215" width="0.875" style="138" customWidth="1"/>
    <col min="9216" max="9216" width="9.25" style="138" customWidth="1"/>
    <col min="9217" max="9217" width="0.875" style="138" customWidth="1"/>
    <col min="9218" max="9218" width="9.25" style="138" customWidth="1"/>
    <col min="9219" max="9219" width="0.875" style="138" customWidth="1"/>
    <col min="9220" max="9220" width="9.25" style="138" customWidth="1"/>
    <col min="9221" max="9221" width="0.875" style="138" customWidth="1"/>
    <col min="9222" max="9222" width="9.25" style="138" customWidth="1"/>
    <col min="9223" max="9223" width="0.875" style="138" customWidth="1"/>
    <col min="9224" max="9464" width="9" style="138" customWidth="1"/>
    <col min="9465" max="9465" width="1.375" style="138" customWidth="1"/>
    <col min="9466" max="9466" width="18.75" style="138" customWidth="1"/>
    <col min="9467" max="9467" width="1.375" style="138" customWidth="1"/>
    <col min="9468" max="9468" width="8.25" style="138" customWidth="1"/>
    <col min="9469" max="9469" width="0.875" style="138" customWidth="1"/>
    <col min="9470" max="9470" width="8.25" style="138" customWidth="1"/>
    <col min="9471" max="9471" width="0.875" style="138" customWidth="1"/>
    <col min="9472" max="9472" width="9.25" style="138" customWidth="1"/>
    <col min="9473" max="9473" width="0.875" style="138" customWidth="1"/>
    <col min="9474" max="9474" width="9.25" style="138" customWidth="1"/>
    <col min="9475" max="9475" width="0.875" style="138" customWidth="1"/>
    <col min="9476" max="9476" width="9.25" style="138" customWidth="1"/>
    <col min="9477" max="9477" width="0.875" style="138" customWidth="1"/>
    <col min="9478" max="9478" width="9.25" style="138" customWidth="1"/>
    <col min="9479" max="9479" width="0.875" style="138" customWidth="1"/>
    <col min="9480" max="9720" width="9" style="138" customWidth="1"/>
    <col min="9721" max="9721" width="1.375" style="138" customWidth="1"/>
    <col min="9722" max="9722" width="18.75" style="138" customWidth="1"/>
    <col min="9723" max="9723" width="1.375" style="138" customWidth="1"/>
    <col min="9724" max="9724" width="8.25" style="138" customWidth="1"/>
    <col min="9725" max="9725" width="0.875" style="138" customWidth="1"/>
    <col min="9726" max="9726" width="8.25" style="138" customWidth="1"/>
    <col min="9727" max="9727" width="0.875" style="138" customWidth="1"/>
    <col min="9728" max="9728" width="9.25" style="138" customWidth="1"/>
    <col min="9729" max="9729" width="0.875" style="138" customWidth="1"/>
    <col min="9730" max="9730" width="9.25" style="138" customWidth="1"/>
    <col min="9731" max="9731" width="0.875" style="138" customWidth="1"/>
    <col min="9732" max="9732" width="9.25" style="138" customWidth="1"/>
    <col min="9733" max="9733" width="0.875" style="138" customWidth="1"/>
    <col min="9734" max="9734" width="9.25" style="138" customWidth="1"/>
    <col min="9735" max="9735" width="0.875" style="138" customWidth="1"/>
    <col min="9736" max="9976" width="9" style="138" customWidth="1"/>
    <col min="9977" max="9977" width="1.375" style="138" customWidth="1"/>
    <col min="9978" max="9978" width="18.75" style="138" customWidth="1"/>
    <col min="9979" max="9979" width="1.375" style="138" customWidth="1"/>
    <col min="9980" max="9980" width="8.25" style="138" customWidth="1"/>
    <col min="9981" max="9981" width="0.875" style="138" customWidth="1"/>
    <col min="9982" max="9982" width="8.25" style="138" customWidth="1"/>
    <col min="9983" max="9983" width="0.875" style="138" customWidth="1"/>
    <col min="9984" max="9984" width="9.25" style="138" customWidth="1"/>
    <col min="9985" max="9985" width="0.875" style="138" customWidth="1"/>
    <col min="9986" max="9986" width="9.25" style="138" customWidth="1"/>
    <col min="9987" max="9987" width="0.875" style="138" customWidth="1"/>
    <col min="9988" max="9988" width="9.25" style="138" customWidth="1"/>
    <col min="9989" max="9989" width="0.875" style="138" customWidth="1"/>
    <col min="9990" max="9990" width="9.25" style="138" customWidth="1"/>
    <col min="9991" max="9991" width="0.875" style="138" customWidth="1"/>
    <col min="9992" max="10232" width="9" style="138" customWidth="1"/>
    <col min="10233" max="10233" width="1.375" style="138" customWidth="1"/>
    <col min="10234" max="10234" width="18.75" style="138" customWidth="1"/>
    <col min="10235" max="10235" width="1.375" style="138" customWidth="1"/>
    <col min="10236" max="10236" width="8.25" style="138" customWidth="1"/>
    <col min="10237" max="10237" width="0.875" style="138" customWidth="1"/>
    <col min="10238" max="10238" width="8.25" style="138" customWidth="1"/>
    <col min="10239" max="10239" width="0.875" style="138" customWidth="1"/>
    <col min="10240" max="10240" width="9.25" style="138" customWidth="1"/>
    <col min="10241" max="10241" width="0.875" style="138" customWidth="1"/>
    <col min="10242" max="10242" width="9.25" style="138" customWidth="1"/>
    <col min="10243" max="10243" width="0.875" style="138" customWidth="1"/>
    <col min="10244" max="10244" width="9.25" style="138" customWidth="1"/>
    <col min="10245" max="10245" width="0.875" style="138" customWidth="1"/>
    <col min="10246" max="10246" width="9.25" style="138" customWidth="1"/>
    <col min="10247" max="10247" width="0.875" style="138" customWidth="1"/>
    <col min="10248" max="10488" width="9" style="138" customWidth="1"/>
    <col min="10489" max="10489" width="1.375" style="138" customWidth="1"/>
    <col min="10490" max="10490" width="18.75" style="138" customWidth="1"/>
    <col min="10491" max="10491" width="1.375" style="138" customWidth="1"/>
    <col min="10492" max="10492" width="8.25" style="138" customWidth="1"/>
    <col min="10493" max="10493" width="0.875" style="138" customWidth="1"/>
    <col min="10494" max="10494" width="8.25" style="138" customWidth="1"/>
    <col min="10495" max="10495" width="0.875" style="138" customWidth="1"/>
    <col min="10496" max="10496" width="9.25" style="138" customWidth="1"/>
    <col min="10497" max="10497" width="0.875" style="138" customWidth="1"/>
    <col min="10498" max="10498" width="9.25" style="138" customWidth="1"/>
    <col min="10499" max="10499" width="0.875" style="138" customWidth="1"/>
    <col min="10500" max="10500" width="9.25" style="138" customWidth="1"/>
    <col min="10501" max="10501" width="0.875" style="138" customWidth="1"/>
    <col min="10502" max="10502" width="9.25" style="138" customWidth="1"/>
    <col min="10503" max="10503" width="0.875" style="138" customWidth="1"/>
    <col min="10504" max="10744" width="9" style="138" customWidth="1"/>
    <col min="10745" max="10745" width="1.375" style="138" customWidth="1"/>
    <col min="10746" max="10746" width="18.75" style="138" customWidth="1"/>
    <col min="10747" max="10747" width="1.375" style="138" customWidth="1"/>
    <col min="10748" max="10748" width="8.25" style="138" customWidth="1"/>
    <col min="10749" max="10749" width="0.875" style="138" customWidth="1"/>
    <col min="10750" max="10750" width="8.25" style="138" customWidth="1"/>
    <col min="10751" max="10751" width="0.875" style="138" customWidth="1"/>
    <col min="10752" max="10752" width="9.25" style="138" customWidth="1"/>
    <col min="10753" max="10753" width="0.875" style="138" customWidth="1"/>
    <col min="10754" max="10754" width="9.25" style="138" customWidth="1"/>
    <col min="10755" max="10755" width="0.875" style="138" customWidth="1"/>
    <col min="10756" max="10756" width="9.25" style="138" customWidth="1"/>
    <col min="10757" max="10757" width="0.875" style="138" customWidth="1"/>
    <col min="10758" max="10758" width="9.25" style="138" customWidth="1"/>
    <col min="10759" max="10759" width="0.875" style="138" customWidth="1"/>
    <col min="10760" max="11000" width="9" style="138" customWidth="1"/>
    <col min="11001" max="11001" width="1.375" style="138" customWidth="1"/>
    <col min="11002" max="11002" width="18.75" style="138" customWidth="1"/>
    <col min="11003" max="11003" width="1.375" style="138" customWidth="1"/>
    <col min="11004" max="11004" width="8.25" style="138" customWidth="1"/>
    <col min="11005" max="11005" width="0.875" style="138" customWidth="1"/>
    <col min="11006" max="11006" width="8.25" style="138" customWidth="1"/>
    <col min="11007" max="11007" width="0.875" style="138" customWidth="1"/>
    <col min="11008" max="11008" width="9.25" style="138" customWidth="1"/>
    <col min="11009" max="11009" width="0.875" style="138" customWidth="1"/>
    <col min="11010" max="11010" width="9.25" style="138" customWidth="1"/>
    <col min="11011" max="11011" width="0.875" style="138" customWidth="1"/>
    <col min="11012" max="11012" width="9.25" style="138" customWidth="1"/>
    <col min="11013" max="11013" width="0.875" style="138" customWidth="1"/>
    <col min="11014" max="11014" width="9.25" style="138" customWidth="1"/>
    <col min="11015" max="11015" width="0.875" style="138" customWidth="1"/>
    <col min="11016" max="11256" width="9" style="138" customWidth="1"/>
    <col min="11257" max="11257" width="1.375" style="138" customWidth="1"/>
    <col min="11258" max="11258" width="18.75" style="138" customWidth="1"/>
    <col min="11259" max="11259" width="1.375" style="138" customWidth="1"/>
    <col min="11260" max="11260" width="8.25" style="138" customWidth="1"/>
    <col min="11261" max="11261" width="0.875" style="138" customWidth="1"/>
    <col min="11262" max="11262" width="8.25" style="138" customWidth="1"/>
    <col min="11263" max="11263" width="0.875" style="138" customWidth="1"/>
    <col min="11264" max="11264" width="9.25" style="138" customWidth="1"/>
    <col min="11265" max="11265" width="0.875" style="138" customWidth="1"/>
    <col min="11266" max="11266" width="9.25" style="138" customWidth="1"/>
    <col min="11267" max="11267" width="0.875" style="138" customWidth="1"/>
    <col min="11268" max="11268" width="9.25" style="138" customWidth="1"/>
    <col min="11269" max="11269" width="0.875" style="138" customWidth="1"/>
    <col min="11270" max="11270" width="9.25" style="138" customWidth="1"/>
    <col min="11271" max="11271" width="0.875" style="138" customWidth="1"/>
    <col min="11272" max="11512" width="9" style="138" customWidth="1"/>
    <col min="11513" max="11513" width="1.375" style="138" customWidth="1"/>
    <col min="11514" max="11514" width="18.75" style="138" customWidth="1"/>
    <col min="11515" max="11515" width="1.375" style="138" customWidth="1"/>
    <col min="11516" max="11516" width="8.25" style="138" customWidth="1"/>
    <col min="11517" max="11517" width="0.875" style="138" customWidth="1"/>
    <col min="11518" max="11518" width="8.25" style="138" customWidth="1"/>
    <col min="11519" max="11519" width="0.875" style="138" customWidth="1"/>
    <col min="11520" max="11520" width="9.25" style="138" customWidth="1"/>
    <col min="11521" max="11521" width="0.875" style="138" customWidth="1"/>
    <col min="11522" max="11522" width="9.25" style="138" customWidth="1"/>
    <col min="11523" max="11523" width="0.875" style="138" customWidth="1"/>
    <col min="11524" max="11524" width="9.25" style="138" customWidth="1"/>
    <col min="11525" max="11525" width="0.875" style="138" customWidth="1"/>
    <col min="11526" max="11526" width="9.25" style="138" customWidth="1"/>
    <col min="11527" max="11527" width="0.875" style="138" customWidth="1"/>
    <col min="11528" max="11768" width="9" style="138" customWidth="1"/>
    <col min="11769" max="11769" width="1.375" style="138" customWidth="1"/>
    <col min="11770" max="11770" width="18.75" style="138" customWidth="1"/>
    <col min="11771" max="11771" width="1.375" style="138" customWidth="1"/>
    <col min="11772" max="11772" width="8.25" style="138" customWidth="1"/>
    <col min="11773" max="11773" width="0.875" style="138" customWidth="1"/>
    <col min="11774" max="11774" width="8.25" style="138" customWidth="1"/>
    <col min="11775" max="11775" width="0.875" style="138" customWidth="1"/>
    <col min="11776" max="11776" width="9.25" style="138" customWidth="1"/>
    <col min="11777" max="11777" width="0.875" style="138" customWidth="1"/>
    <col min="11778" max="11778" width="9.25" style="138" customWidth="1"/>
    <col min="11779" max="11779" width="0.875" style="138" customWidth="1"/>
    <col min="11780" max="11780" width="9.25" style="138" customWidth="1"/>
    <col min="11781" max="11781" width="0.875" style="138" customWidth="1"/>
    <col min="11782" max="11782" width="9.25" style="138" customWidth="1"/>
    <col min="11783" max="11783" width="0.875" style="138" customWidth="1"/>
    <col min="11784" max="12024" width="9" style="138" customWidth="1"/>
    <col min="12025" max="12025" width="1.375" style="138" customWidth="1"/>
    <col min="12026" max="12026" width="18.75" style="138" customWidth="1"/>
    <col min="12027" max="12027" width="1.375" style="138" customWidth="1"/>
    <col min="12028" max="12028" width="8.25" style="138" customWidth="1"/>
    <col min="12029" max="12029" width="0.875" style="138" customWidth="1"/>
    <col min="12030" max="12030" width="8.25" style="138" customWidth="1"/>
    <col min="12031" max="12031" width="0.875" style="138" customWidth="1"/>
    <col min="12032" max="12032" width="9.25" style="138" customWidth="1"/>
    <col min="12033" max="12033" width="0.875" style="138" customWidth="1"/>
    <col min="12034" max="12034" width="9.25" style="138" customWidth="1"/>
    <col min="12035" max="12035" width="0.875" style="138" customWidth="1"/>
    <col min="12036" max="12036" width="9.25" style="138" customWidth="1"/>
    <col min="12037" max="12037" width="0.875" style="138" customWidth="1"/>
    <col min="12038" max="12038" width="9.25" style="138" customWidth="1"/>
    <col min="12039" max="12039" width="0.875" style="138" customWidth="1"/>
    <col min="12040" max="12280" width="9" style="138" customWidth="1"/>
    <col min="12281" max="12281" width="1.375" style="138" customWidth="1"/>
    <col min="12282" max="12282" width="18.75" style="138" customWidth="1"/>
    <col min="12283" max="12283" width="1.375" style="138" customWidth="1"/>
    <col min="12284" max="12284" width="8.25" style="138" customWidth="1"/>
    <col min="12285" max="12285" width="0.875" style="138" customWidth="1"/>
    <col min="12286" max="12286" width="8.25" style="138" customWidth="1"/>
    <col min="12287" max="12287" width="0.875" style="138" customWidth="1"/>
    <col min="12288" max="12288" width="9.25" style="138" customWidth="1"/>
    <col min="12289" max="12289" width="0.875" style="138" customWidth="1"/>
    <col min="12290" max="12290" width="9.25" style="138" customWidth="1"/>
    <col min="12291" max="12291" width="0.875" style="138" customWidth="1"/>
    <col min="12292" max="12292" width="9.25" style="138" customWidth="1"/>
    <col min="12293" max="12293" width="0.875" style="138" customWidth="1"/>
    <col min="12294" max="12294" width="9.25" style="138" customWidth="1"/>
    <col min="12295" max="12295" width="0.875" style="138" customWidth="1"/>
    <col min="12296" max="12536" width="9" style="138" customWidth="1"/>
    <col min="12537" max="12537" width="1.375" style="138" customWidth="1"/>
    <col min="12538" max="12538" width="18.75" style="138" customWidth="1"/>
    <col min="12539" max="12539" width="1.375" style="138" customWidth="1"/>
    <col min="12540" max="12540" width="8.25" style="138" customWidth="1"/>
    <col min="12541" max="12541" width="0.875" style="138" customWidth="1"/>
    <col min="12542" max="12542" width="8.25" style="138" customWidth="1"/>
    <col min="12543" max="12543" width="0.875" style="138" customWidth="1"/>
    <col min="12544" max="12544" width="9.25" style="138" customWidth="1"/>
    <col min="12545" max="12545" width="0.875" style="138" customWidth="1"/>
    <col min="12546" max="12546" width="9.25" style="138" customWidth="1"/>
    <col min="12547" max="12547" width="0.875" style="138" customWidth="1"/>
    <col min="12548" max="12548" width="9.25" style="138" customWidth="1"/>
    <col min="12549" max="12549" width="0.875" style="138" customWidth="1"/>
    <col min="12550" max="12550" width="9.25" style="138" customWidth="1"/>
    <col min="12551" max="12551" width="0.875" style="138" customWidth="1"/>
    <col min="12552" max="12792" width="9" style="138" customWidth="1"/>
    <col min="12793" max="12793" width="1.375" style="138" customWidth="1"/>
    <col min="12794" max="12794" width="18.75" style="138" customWidth="1"/>
    <col min="12795" max="12795" width="1.375" style="138" customWidth="1"/>
    <col min="12796" max="12796" width="8.25" style="138" customWidth="1"/>
    <col min="12797" max="12797" width="0.875" style="138" customWidth="1"/>
    <col min="12798" max="12798" width="8.25" style="138" customWidth="1"/>
    <col min="12799" max="12799" width="0.875" style="138" customWidth="1"/>
    <col min="12800" max="12800" width="9.25" style="138" customWidth="1"/>
    <col min="12801" max="12801" width="0.875" style="138" customWidth="1"/>
    <col min="12802" max="12802" width="9.25" style="138" customWidth="1"/>
    <col min="12803" max="12803" width="0.875" style="138" customWidth="1"/>
    <col min="12804" max="12804" width="9.25" style="138" customWidth="1"/>
    <col min="12805" max="12805" width="0.875" style="138" customWidth="1"/>
    <col min="12806" max="12806" width="9.25" style="138" customWidth="1"/>
    <col min="12807" max="12807" width="0.875" style="138" customWidth="1"/>
    <col min="12808" max="13048" width="9" style="138" customWidth="1"/>
    <col min="13049" max="13049" width="1.375" style="138" customWidth="1"/>
    <col min="13050" max="13050" width="18.75" style="138" customWidth="1"/>
    <col min="13051" max="13051" width="1.375" style="138" customWidth="1"/>
    <col min="13052" max="13052" width="8.25" style="138" customWidth="1"/>
    <col min="13053" max="13053" width="0.875" style="138" customWidth="1"/>
    <col min="13054" max="13054" width="8.25" style="138" customWidth="1"/>
    <col min="13055" max="13055" width="0.875" style="138" customWidth="1"/>
    <col min="13056" max="13056" width="9.25" style="138" customWidth="1"/>
    <col min="13057" max="13057" width="0.875" style="138" customWidth="1"/>
    <col min="13058" max="13058" width="9.25" style="138" customWidth="1"/>
    <col min="13059" max="13059" width="0.875" style="138" customWidth="1"/>
    <col min="13060" max="13060" width="9.25" style="138" customWidth="1"/>
    <col min="13061" max="13061" width="0.875" style="138" customWidth="1"/>
    <col min="13062" max="13062" width="9.25" style="138" customWidth="1"/>
    <col min="13063" max="13063" width="0.875" style="138" customWidth="1"/>
    <col min="13064" max="13304" width="9" style="138" customWidth="1"/>
    <col min="13305" max="13305" width="1.375" style="138" customWidth="1"/>
    <col min="13306" max="13306" width="18.75" style="138" customWidth="1"/>
    <col min="13307" max="13307" width="1.375" style="138" customWidth="1"/>
    <col min="13308" max="13308" width="8.25" style="138" customWidth="1"/>
    <col min="13309" max="13309" width="0.875" style="138" customWidth="1"/>
    <col min="13310" max="13310" width="8.25" style="138" customWidth="1"/>
    <col min="13311" max="13311" width="0.875" style="138" customWidth="1"/>
    <col min="13312" max="13312" width="9.25" style="138" customWidth="1"/>
    <col min="13313" max="13313" width="0.875" style="138" customWidth="1"/>
    <col min="13314" max="13314" width="9.25" style="138" customWidth="1"/>
    <col min="13315" max="13315" width="0.875" style="138" customWidth="1"/>
    <col min="13316" max="13316" width="9.25" style="138" customWidth="1"/>
    <col min="13317" max="13317" width="0.875" style="138" customWidth="1"/>
    <col min="13318" max="13318" width="9.25" style="138" customWidth="1"/>
    <col min="13319" max="13319" width="0.875" style="138" customWidth="1"/>
    <col min="13320" max="13560" width="9" style="138" customWidth="1"/>
    <col min="13561" max="13561" width="1.375" style="138" customWidth="1"/>
    <col min="13562" max="13562" width="18.75" style="138" customWidth="1"/>
    <col min="13563" max="13563" width="1.375" style="138" customWidth="1"/>
    <col min="13564" max="13564" width="8.25" style="138" customWidth="1"/>
    <col min="13565" max="13565" width="0.875" style="138" customWidth="1"/>
    <col min="13566" max="13566" width="8.25" style="138" customWidth="1"/>
    <col min="13567" max="13567" width="0.875" style="138" customWidth="1"/>
    <col min="13568" max="13568" width="9.25" style="138" customWidth="1"/>
    <col min="13569" max="13569" width="0.875" style="138" customWidth="1"/>
    <col min="13570" max="13570" width="9.25" style="138" customWidth="1"/>
    <col min="13571" max="13571" width="0.875" style="138" customWidth="1"/>
    <col min="13572" max="13572" width="9.25" style="138" customWidth="1"/>
    <col min="13573" max="13573" width="0.875" style="138" customWidth="1"/>
    <col min="13574" max="13574" width="9.25" style="138" customWidth="1"/>
    <col min="13575" max="13575" width="0.875" style="138" customWidth="1"/>
    <col min="13576" max="13816" width="9" style="138" customWidth="1"/>
    <col min="13817" max="13817" width="1.375" style="138" customWidth="1"/>
    <col min="13818" max="13818" width="18.75" style="138" customWidth="1"/>
    <col min="13819" max="13819" width="1.375" style="138" customWidth="1"/>
    <col min="13820" max="13820" width="8.25" style="138" customWidth="1"/>
    <col min="13821" max="13821" width="0.875" style="138" customWidth="1"/>
    <col min="13822" max="13822" width="8.25" style="138" customWidth="1"/>
    <col min="13823" max="13823" width="0.875" style="138" customWidth="1"/>
    <col min="13824" max="13824" width="9.25" style="138" customWidth="1"/>
    <col min="13825" max="13825" width="0.875" style="138" customWidth="1"/>
    <col min="13826" max="13826" width="9.25" style="138" customWidth="1"/>
    <col min="13827" max="13827" width="0.875" style="138" customWidth="1"/>
    <col min="13828" max="13828" width="9.25" style="138" customWidth="1"/>
    <col min="13829" max="13829" width="0.875" style="138" customWidth="1"/>
    <col min="13830" max="13830" width="9.25" style="138" customWidth="1"/>
    <col min="13831" max="13831" width="0.875" style="138" customWidth="1"/>
    <col min="13832" max="14072" width="9" style="138" customWidth="1"/>
    <col min="14073" max="14073" width="1.375" style="138" customWidth="1"/>
    <col min="14074" max="14074" width="18.75" style="138" customWidth="1"/>
    <col min="14075" max="14075" width="1.375" style="138" customWidth="1"/>
    <col min="14076" max="14076" width="8.25" style="138" customWidth="1"/>
    <col min="14077" max="14077" width="0.875" style="138" customWidth="1"/>
    <col min="14078" max="14078" width="8.25" style="138" customWidth="1"/>
    <col min="14079" max="14079" width="0.875" style="138" customWidth="1"/>
    <col min="14080" max="14080" width="9.25" style="138" customWidth="1"/>
    <col min="14081" max="14081" width="0.875" style="138" customWidth="1"/>
    <col min="14082" max="14082" width="9.25" style="138" customWidth="1"/>
    <col min="14083" max="14083" width="0.875" style="138" customWidth="1"/>
    <col min="14084" max="14084" width="9.25" style="138" customWidth="1"/>
    <col min="14085" max="14085" width="0.875" style="138" customWidth="1"/>
    <col min="14086" max="14086" width="9.25" style="138" customWidth="1"/>
    <col min="14087" max="14087" width="0.875" style="138" customWidth="1"/>
    <col min="14088" max="14328" width="9" style="138" customWidth="1"/>
    <col min="14329" max="14329" width="1.375" style="138" customWidth="1"/>
    <col min="14330" max="14330" width="18.75" style="138" customWidth="1"/>
    <col min="14331" max="14331" width="1.375" style="138" customWidth="1"/>
    <col min="14332" max="14332" width="8.25" style="138" customWidth="1"/>
    <col min="14333" max="14333" width="0.875" style="138" customWidth="1"/>
    <col min="14334" max="14334" width="8.25" style="138" customWidth="1"/>
    <col min="14335" max="14335" width="0.875" style="138" customWidth="1"/>
    <col min="14336" max="14336" width="9.25" style="138" customWidth="1"/>
    <col min="14337" max="14337" width="0.875" style="138" customWidth="1"/>
    <col min="14338" max="14338" width="9.25" style="138" customWidth="1"/>
    <col min="14339" max="14339" width="0.875" style="138" customWidth="1"/>
    <col min="14340" max="14340" width="9.25" style="138" customWidth="1"/>
    <col min="14341" max="14341" width="0.875" style="138" customWidth="1"/>
    <col min="14342" max="14342" width="9.25" style="138" customWidth="1"/>
    <col min="14343" max="14343" width="0.875" style="138" customWidth="1"/>
    <col min="14344" max="14584" width="9" style="138" customWidth="1"/>
    <col min="14585" max="14585" width="1.375" style="138" customWidth="1"/>
    <col min="14586" max="14586" width="18.75" style="138" customWidth="1"/>
    <col min="14587" max="14587" width="1.375" style="138" customWidth="1"/>
    <col min="14588" max="14588" width="8.25" style="138" customWidth="1"/>
    <col min="14589" max="14589" width="0.875" style="138" customWidth="1"/>
    <col min="14590" max="14590" width="8.25" style="138" customWidth="1"/>
    <col min="14591" max="14591" width="0.875" style="138" customWidth="1"/>
    <col min="14592" max="14592" width="9.25" style="138" customWidth="1"/>
    <col min="14593" max="14593" width="0.875" style="138" customWidth="1"/>
    <col min="14594" max="14594" width="9.25" style="138" customWidth="1"/>
    <col min="14595" max="14595" width="0.875" style="138" customWidth="1"/>
    <col min="14596" max="14596" width="9.25" style="138" customWidth="1"/>
    <col min="14597" max="14597" width="0.875" style="138" customWidth="1"/>
    <col min="14598" max="14598" width="9.25" style="138" customWidth="1"/>
    <col min="14599" max="14599" width="0.875" style="138" customWidth="1"/>
    <col min="14600" max="14840" width="9" style="138" customWidth="1"/>
    <col min="14841" max="14841" width="1.375" style="138" customWidth="1"/>
    <col min="14842" max="14842" width="18.75" style="138" customWidth="1"/>
    <col min="14843" max="14843" width="1.375" style="138" customWidth="1"/>
    <col min="14844" max="14844" width="8.25" style="138" customWidth="1"/>
    <col min="14845" max="14845" width="0.875" style="138" customWidth="1"/>
    <col min="14846" max="14846" width="8.25" style="138" customWidth="1"/>
    <col min="14847" max="14847" width="0.875" style="138" customWidth="1"/>
    <col min="14848" max="14848" width="9.25" style="138" customWidth="1"/>
    <col min="14849" max="14849" width="0.875" style="138" customWidth="1"/>
    <col min="14850" max="14850" width="9.25" style="138" customWidth="1"/>
    <col min="14851" max="14851" width="0.875" style="138" customWidth="1"/>
    <col min="14852" max="14852" width="9.25" style="138" customWidth="1"/>
    <col min="14853" max="14853" width="0.875" style="138" customWidth="1"/>
    <col min="14854" max="14854" width="9.25" style="138" customWidth="1"/>
    <col min="14855" max="14855" width="0.875" style="138" customWidth="1"/>
    <col min="14856" max="15096" width="9" style="138" customWidth="1"/>
    <col min="15097" max="15097" width="1.375" style="138" customWidth="1"/>
    <col min="15098" max="15098" width="18.75" style="138" customWidth="1"/>
    <col min="15099" max="15099" width="1.375" style="138" customWidth="1"/>
    <col min="15100" max="15100" width="8.25" style="138" customWidth="1"/>
    <col min="15101" max="15101" width="0.875" style="138" customWidth="1"/>
    <col min="15102" max="15102" width="8.25" style="138" customWidth="1"/>
    <col min="15103" max="15103" width="0.875" style="138" customWidth="1"/>
    <col min="15104" max="15104" width="9.25" style="138" customWidth="1"/>
    <col min="15105" max="15105" width="0.875" style="138" customWidth="1"/>
    <col min="15106" max="15106" width="9.25" style="138" customWidth="1"/>
    <col min="15107" max="15107" width="0.875" style="138" customWidth="1"/>
    <col min="15108" max="15108" width="9.25" style="138" customWidth="1"/>
    <col min="15109" max="15109" width="0.875" style="138" customWidth="1"/>
    <col min="15110" max="15110" width="9.25" style="138" customWidth="1"/>
    <col min="15111" max="15111" width="0.875" style="138" customWidth="1"/>
    <col min="15112" max="15352" width="9" style="138" customWidth="1"/>
    <col min="15353" max="15353" width="1.375" style="138" customWidth="1"/>
    <col min="15354" max="15354" width="18.75" style="138" customWidth="1"/>
    <col min="15355" max="15355" width="1.375" style="138" customWidth="1"/>
    <col min="15356" max="15356" width="8.25" style="138" customWidth="1"/>
    <col min="15357" max="15357" width="0.875" style="138" customWidth="1"/>
    <col min="15358" max="15358" width="8.25" style="138" customWidth="1"/>
    <col min="15359" max="15359" width="0.875" style="138" customWidth="1"/>
    <col min="15360" max="15360" width="9.25" style="138" customWidth="1"/>
    <col min="15361" max="15361" width="0.875" style="138" customWidth="1"/>
    <col min="15362" max="15362" width="9.25" style="138" customWidth="1"/>
    <col min="15363" max="15363" width="0.875" style="138" customWidth="1"/>
    <col min="15364" max="15364" width="9.25" style="138" customWidth="1"/>
    <col min="15365" max="15365" width="0.875" style="138" customWidth="1"/>
    <col min="15366" max="15366" width="9.25" style="138" customWidth="1"/>
    <col min="15367" max="15367" width="0.875" style="138" customWidth="1"/>
    <col min="15368" max="15608" width="9" style="138" customWidth="1"/>
    <col min="15609" max="15609" width="1.375" style="138" customWidth="1"/>
    <col min="15610" max="15610" width="18.75" style="138" customWidth="1"/>
    <col min="15611" max="15611" width="1.375" style="138" customWidth="1"/>
    <col min="15612" max="15612" width="8.25" style="138" customWidth="1"/>
    <col min="15613" max="15613" width="0.875" style="138" customWidth="1"/>
    <col min="15614" max="15614" width="8.25" style="138" customWidth="1"/>
    <col min="15615" max="15615" width="0.875" style="138" customWidth="1"/>
    <col min="15616" max="15616" width="9.25" style="138" customWidth="1"/>
    <col min="15617" max="15617" width="0.875" style="138" customWidth="1"/>
    <col min="15618" max="15618" width="9.25" style="138" customWidth="1"/>
    <col min="15619" max="15619" width="0.875" style="138" customWidth="1"/>
    <col min="15620" max="15620" width="9.25" style="138" customWidth="1"/>
    <col min="15621" max="15621" width="0.875" style="138" customWidth="1"/>
    <col min="15622" max="15622" width="9.25" style="138" customWidth="1"/>
    <col min="15623" max="15623" width="0.875" style="138" customWidth="1"/>
    <col min="15624" max="15864" width="9" style="138" customWidth="1"/>
    <col min="15865" max="15865" width="1.375" style="138" customWidth="1"/>
    <col min="15866" max="15866" width="18.75" style="138" customWidth="1"/>
    <col min="15867" max="15867" width="1.375" style="138" customWidth="1"/>
    <col min="15868" max="15868" width="8.25" style="138" customWidth="1"/>
    <col min="15869" max="15869" width="0.875" style="138" customWidth="1"/>
    <col min="15870" max="15870" width="8.25" style="138" customWidth="1"/>
    <col min="15871" max="15871" width="0.875" style="138" customWidth="1"/>
    <col min="15872" max="15872" width="9.25" style="138" customWidth="1"/>
    <col min="15873" max="15873" width="0.875" style="138" customWidth="1"/>
    <col min="15874" max="15874" width="9.25" style="138" customWidth="1"/>
    <col min="15875" max="15875" width="0.875" style="138" customWidth="1"/>
    <col min="15876" max="15876" width="9.25" style="138" customWidth="1"/>
    <col min="15877" max="15877" width="0.875" style="138" customWidth="1"/>
    <col min="15878" max="15878" width="9.25" style="138" customWidth="1"/>
    <col min="15879" max="15879" width="0.875" style="138" customWidth="1"/>
    <col min="15880" max="16120" width="9" style="138" customWidth="1"/>
    <col min="16121" max="16121" width="1.375" style="138" customWidth="1"/>
    <col min="16122" max="16122" width="18.75" style="138" customWidth="1"/>
    <col min="16123" max="16123" width="1.375" style="138" customWidth="1"/>
    <col min="16124" max="16124" width="8.25" style="138" customWidth="1"/>
    <col min="16125" max="16125" width="0.875" style="138" customWidth="1"/>
    <col min="16126" max="16126" width="8.25" style="138" customWidth="1"/>
    <col min="16127" max="16127" width="0.875" style="138" customWidth="1"/>
    <col min="16128" max="16128" width="9.25" style="138" customWidth="1"/>
    <col min="16129" max="16129" width="0.875" style="138" customWidth="1"/>
    <col min="16130" max="16130" width="9.25" style="138" customWidth="1"/>
    <col min="16131" max="16131" width="0.875" style="138" customWidth="1"/>
    <col min="16132" max="16132" width="9.25" style="138" customWidth="1"/>
    <col min="16133" max="16133" width="0.875" style="138" customWidth="1"/>
    <col min="16134" max="16134" width="9.25" style="138" customWidth="1"/>
    <col min="16135" max="16135" width="0.875" style="138" customWidth="1"/>
    <col min="16136" max="16384" width="9" style="138" customWidth="1"/>
  </cols>
  <sheetData>
    <row r="1" spans="1:14" s="53" customFormat="1" ht="18" customHeight="1" x14ac:dyDescent="0.25">
      <c r="A1" s="20" t="s">
        <v>105</v>
      </c>
      <c r="C1" s="66"/>
      <c r="L1" s="129"/>
      <c r="N1" s="133"/>
    </row>
    <row r="2" spans="1:14" ht="18" customHeight="1" x14ac:dyDescent="0.25">
      <c r="A2" s="139"/>
      <c r="B2" s="139"/>
      <c r="F2" s="150"/>
      <c r="G2" s="152" t="s">
        <v>115</v>
      </c>
      <c r="H2" s="153"/>
    </row>
    <row r="3" spans="1:14" ht="43.15" customHeight="1" x14ac:dyDescent="0.25">
      <c r="A3" s="140" t="s">
        <v>56</v>
      </c>
      <c r="B3" s="145" t="s">
        <v>54</v>
      </c>
      <c r="C3" s="149" t="s">
        <v>0</v>
      </c>
      <c r="D3" s="149" t="s">
        <v>116</v>
      </c>
      <c r="E3" s="149" t="s">
        <v>51</v>
      </c>
      <c r="F3" s="149" t="s">
        <v>61</v>
      </c>
      <c r="G3" s="149" t="s">
        <v>104</v>
      </c>
      <c r="H3" s="153"/>
    </row>
    <row r="4" spans="1:14" ht="24" customHeight="1" x14ac:dyDescent="0.25">
      <c r="A4" s="141" t="s">
        <v>11</v>
      </c>
      <c r="B4" s="146">
        <v>89</v>
      </c>
      <c r="C4" s="146">
        <v>2069</v>
      </c>
      <c r="D4" s="146">
        <v>685365</v>
      </c>
      <c r="E4" s="146">
        <v>2084464</v>
      </c>
      <c r="F4" s="146">
        <v>3838172</v>
      </c>
      <c r="G4" s="146">
        <v>1599911</v>
      </c>
      <c r="H4" s="153"/>
    </row>
    <row r="5" spans="1:14" ht="24" customHeight="1" x14ac:dyDescent="0.25">
      <c r="A5" s="142" t="s">
        <v>63</v>
      </c>
      <c r="B5" s="147">
        <v>9</v>
      </c>
      <c r="C5" s="147">
        <v>313</v>
      </c>
      <c r="D5" s="147">
        <v>69003</v>
      </c>
      <c r="E5" s="147">
        <v>229357</v>
      </c>
      <c r="F5" s="147">
        <v>402485</v>
      </c>
      <c r="G5" s="147">
        <v>161214</v>
      </c>
      <c r="H5" s="153"/>
    </row>
    <row r="6" spans="1:14" ht="24" customHeight="1" x14ac:dyDescent="0.25">
      <c r="A6" s="142" t="s">
        <v>29</v>
      </c>
      <c r="B6" s="147">
        <v>6</v>
      </c>
      <c r="C6" s="147">
        <v>159</v>
      </c>
      <c r="D6" s="147">
        <v>69264</v>
      </c>
      <c r="E6" s="147">
        <v>285134</v>
      </c>
      <c r="F6" s="147">
        <v>499388</v>
      </c>
      <c r="G6" s="147">
        <v>186685</v>
      </c>
    </row>
    <row r="7" spans="1:14" ht="24" customHeight="1" x14ac:dyDescent="0.25">
      <c r="A7" s="142" t="s">
        <v>72</v>
      </c>
      <c r="B7" s="147">
        <v>1</v>
      </c>
      <c r="C7" s="147">
        <v>14</v>
      </c>
      <c r="D7" s="147" t="s">
        <v>126</v>
      </c>
      <c r="E7" s="147" t="s">
        <v>126</v>
      </c>
      <c r="F7" s="147" t="s">
        <v>126</v>
      </c>
      <c r="G7" s="147" t="s">
        <v>126</v>
      </c>
    </row>
    <row r="8" spans="1:14" ht="24" customHeight="1" x14ac:dyDescent="0.25">
      <c r="A8" s="142" t="s">
        <v>118</v>
      </c>
      <c r="B8" s="147">
        <v>12</v>
      </c>
      <c r="C8" s="147">
        <v>213</v>
      </c>
      <c r="D8" s="147">
        <v>68037</v>
      </c>
      <c r="E8" s="147">
        <v>230310</v>
      </c>
      <c r="F8" s="147">
        <v>386998</v>
      </c>
      <c r="G8" s="147">
        <v>143246</v>
      </c>
    </row>
    <row r="9" spans="1:14" ht="24" customHeight="1" x14ac:dyDescent="0.25">
      <c r="A9" s="142" t="s">
        <v>64</v>
      </c>
      <c r="B9" s="147">
        <v>1</v>
      </c>
      <c r="C9" s="147">
        <v>116</v>
      </c>
      <c r="D9" s="147" t="s">
        <v>126</v>
      </c>
      <c r="E9" s="147" t="s">
        <v>126</v>
      </c>
      <c r="F9" s="147" t="s">
        <v>126</v>
      </c>
      <c r="G9" s="147" t="s">
        <v>126</v>
      </c>
    </row>
    <row r="10" spans="1:14" ht="24" customHeight="1" x14ac:dyDescent="0.25">
      <c r="A10" s="142" t="s">
        <v>65</v>
      </c>
      <c r="B10" s="147">
        <v>1</v>
      </c>
      <c r="C10" s="147">
        <v>7</v>
      </c>
      <c r="D10" s="147" t="s">
        <v>126</v>
      </c>
      <c r="E10" s="147" t="s">
        <v>126</v>
      </c>
      <c r="F10" s="147" t="s">
        <v>126</v>
      </c>
      <c r="G10" s="147" t="s">
        <v>126</v>
      </c>
    </row>
    <row r="11" spans="1:14" ht="24" customHeight="1" x14ac:dyDescent="0.25">
      <c r="A11" s="142" t="s">
        <v>66</v>
      </c>
      <c r="B11" s="147">
        <v>5</v>
      </c>
      <c r="C11" s="147">
        <v>54</v>
      </c>
      <c r="D11" s="147">
        <v>20504</v>
      </c>
      <c r="E11" s="147">
        <v>33578</v>
      </c>
      <c r="F11" s="147">
        <v>79168</v>
      </c>
      <c r="G11" s="147">
        <v>42082</v>
      </c>
    </row>
    <row r="12" spans="1:14" ht="24" customHeight="1" x14ac:dyDescent="0.25">
      <c r="A12" s="142" t="s">
        <v>67</v>
      </c>
      <c r="B12" s="147">
        <v>1</v>
      </c>
      <c r="C12" s="147">
        <v>28</v>
      </c>
      <c r="D12" s="147" t="s">
        <v>126</v>
      </c>
      <c r="E12" s="147" t="s">
        <v>126</v>
      </c>
      <c r="F12" s="147" t="s">
        <v>126</v>
      </c>
      <c r="G12" s="147" t="s">
        <v>126</v>
      </c>
    </row>
    <row r="13" spans="1:14" ht="24" customHeight="1" x14ac:dyDescent="0.25">
      <c r="A13" s="142" t="s">
        <v>69</v>
      </c>
      <c r="B13" s="147">
        <v>7</v>
      </c>
      <c r="C13" s="147">
        <v>125</v>
      </c>
      <c r="D13" s="147">
        <v>46541</v>
      </c>
      <c r="E13" s="147">
        <v>231024</v>
      </c>
      <c r="F13" s="147">
        <v>506622</v>
      </c>
      <c r="G13" s="147">
        <v>252839</v>
      </c>
    </row>
    <row r="14" spans="1:14" ht="24" customHeight="1" x14ac:dyDescent="0.25">
      <c r="A14" s="142" t="s">
        <v>74</v>
      </c>
      <c r="B14" s="147">
        <v>3</v>
      </c>
      <c r="C14" s="147">
        <v>130</v>
      </c>
      <c r="D14" s="147">
        <v>55841</v>
      </c>
      <c r="E14" s="147">
        <v>170807</v>
      </c>
      <c r="F14" s="147">
        <v>322915</v>
      </c>
      <c r="G14" s="147">
        <v>139513</v>
      </c>
    </row>
    <row r="15" spans="1:14" ht="24" customHeight="1" x14ac:dyDescent="0.25">
      <c r="A15" s="142" t="s">
        <v>39</v>
      </c>
      <c r="B15" s="147">
        <v>9</v>
      </c>
      <c r="C15" s="147">
        <v>185</v>
      </c>
      <c r="D15" s="147">
        <v>70130</v>
      </c>
      <c r="E15" s="147">
        <v>192703</v>
      </c>
      <c r="F15" s="147">
        <v>299333</v>
      </c>
      <c r="G15" s="147">
        <v>98890</v>
      </c>
    </row>
    <row r="16" spans="1:14" ht="24" customHeight="1" x14ac:dyDescent="0.25">
      <c r="A16" s="142" t="s">
        <v>34</v>
      </c>
      <c r="B16" s="147">
        <v>2</v>
      </c>
      <c r="C16" s="147">
        <v>51</v>
      </c>
      <c r="D16" s="147" t="s">
        <v>126</v>
      </c>
      <c r="E16" s="147" t="s">
        <v>126</v>
      </c>
      <c r="F16" s="147" t="s">
        <v>126</v>
      </c>
      <c r="G16" s="147" t="s">
        <v>126</v>
      </c>
    </row>
    <row r="17" spans="1:7" ht="24" customHeight="1" x14ac:dyDescent="0.25">
      <c r="A17" s="142" t="s">
        <v>121</v>
      </c>
      <c r="B17" s="147">
        <v>11</v>
      </c>
      <c r="C17" s="147">
        <v>165</v>
      </c>
      <c r="D17" s="147">
        <v>62584</v>
      </c>
      <c r="E17" s="147">
        <v>97852</v>
      </c>
      <c r="F17" s="147">
        <v>280838</v>
      </c>
      <c r="G17" s="147">
        <v>166577</v>
      </c>
    </row>
    <row r="18" spans="1:7" ht="24" customHeight="1" x14ac:dyDescent="0.25">
      <c r="A18" s="142" t="s">
        <v>123</v>
      </c>
      <c r="B18" s="147">
        <v>3</v>
      </c>
      <c r="C18" s="147">
        <v>69</v>
      </c>
      <c r="D18" s="147">
        <v>27681</v>
      </c>
      <c r="E18" s="147">
        <v>33701</v>
      </c>
      <c r="F18" s="147">
        <v>89722</v>
      </c>
      <c r="G18" s="147">
        <v>51000</v>
      </c>
    </row>
    <row r="19" spans="1:7" ht="24" customHeight="1" x14ac:dyDescent="0.25">
      <c r="A19" s="142" t="s">
        <v>119</v>
      </c>
      <c r="B19" s="147">
        <v>1</v>
      </c>
      <c r="C19" s="147">
        <v>4</v>
      </c>
      <c r="D19" s="147" t="s">
        <v>126</v>
      </c>
      <c r="E19" s="147" t="s">
        <v>126</v>
      </c>
      <c r="F19" s="147" t="s">
        <v>126</v>
      </c>
      <c r="G19" s="147" t="s">
        <v>126</v>
      </c>
    </row>
    <row r="20" spans="1:7" ht="24" customHeight="1" x14ac:dyDescent="0.25">
      <c r="A20" s="142" t="s">
        <v>120</v>
      </c>
      <c r="B20" s="147">
        <v>9</v>
      </c>
      <c r="C20" s="147">
        <v>257</v>
      </c>
      <c r="D20" s="147">
        <v>83593</v>
      </c>
      <c r="E20" s="147">
        <v>201448</v>
      </c>
      <c r="F20" s="147">
        <v>351176</v>
      </c>
      <c r="G20" s="147">
        <v>137084</v>
      </c>
    </row>
    <row r="21" spans="1:7" ht="24" customHeight="1" x14ac:dyDescent="0.25">
      <c r="A21" s="142" t="s">
        <v>124</v>
      </c>
      <c r="B21" s="147">
        <v>1</v>
      </c>
      <c r="C21" s="147">
        <v>8</v>
      </c>
      <c r="D21" s="147" t="s">
        <v>126</v>
      </c>
      <c r="E21" s="147" t="s">
        <v>126</v>
      </c>
      <c r="F21" s="147" t="s">
        <v>126</v>
      </c>
      <c r="G21" s="147" t="s">
        <v>126</v>
      </c>
    </row>
    <row r="22" spans="1:7" ht="24" customHeight="1" x14ac:dyDescent="0.25">
      <c r="A22" s="142" t="s">
        <v>125</v>
      </c>
      <c r="B22" s="147">
        <v>5</v>
      </c>
      <c r="C22" s="147">
        <v>158</v>
      </c>
      <c r="D22" s="147">
        <v>34291</v>
      </c>
      <c r="E22" s="147">
        <v>126693</v>
      </c>
      <c r="F22" s="147">
        <v>181416</v>
      </c>
      <c r="G22" s="147">
        <v>49842</v>
      </c>
    </row>
    <row r="23" spans="1:7" ht="24" customHeight="1" x14ac:dyDescent="0.25">
      <c r="A23" s="143" t="s">
        <v>70</v>
      </c>
      <c r="B23" s="148">
        <v>2</v>
      </c>
      <c r="C23" s="148">
        <v>13</v>
      </c>
      <c r="D23" s="148" t="s">
        <v>126</v>
      </c>
      <c r="E23" s="148" t="s">
        <v>126</v>
      </c>
      <c r="F23" s="148" t="s">
        <v>126</v>
      </c>
      <c r="G23" s="148" t="s">
        <v>126</v>
      </c>
    </row>
    <row r="24" spans="1:7" ht="18" customHeight="1" x14ac:dyDescent="0.25">
      <c r="E24" s="138"/>
      <c r="F24" s="151"/>
      <c r="G24" s="122" t="s">
        <v>129</v>
      </c>
    </row>
    <row r="25" spans="1:7" x14ac:dyDescent="0.25">
      <c r="A25" s="144" t="s">
        <v>134</v>
      </c>
    </row>
  </sheetData>
  <phoneticPr fontId="2"/>
  <pageMargins left="0.70866141732283472" right="0.59055118110236227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9"/>
  <sheetViews>
    <sheetView showGridLines="0" workbookViewId="0">
      <selection activeCell="G12" sqref="G12"/>
    </sheetView>
  </sheetViews>
  <sheetFormatPr defaultColWidth="9" defaultRowHeight="18" customHeight="1" x14ac:dyDescent="0.25"/>
  <cols>
    <col min="1" max="1" width="17.75" style="27" customWidth="1"/>
    <col min="2" max="4" width="11.125" style="27" customWidth="1"/>
    <col min="5" max="8" width="11.125" style="106" customWidth="1"/>
    <col min="9" max="9" width="5.125" style="15" customWidth="1"/>
    <col min="10" max="10" width="5.25" style="15" customWidth="1"/>
    <col min="11" max="16384" width="9" style="27"/>
  </cols>
  <sheetData>
    <row r="1" spans="1:10" s="53" customFormat="1" ht="18" customHeight="1" x14ac:dyDescent="0.25">
      <c r="A1" s="154" t="s">
        <v>106</v>
      </c>
      <c r="E1" s="165"/>
      <c r="F1" s="165"/>
      <c r="G1" s="165"/>
      <c r="H1" s="165"/>
      <c r="I1" s="66"/>
      <c r="J1" s="66"/>
    </row>
    <row r="2" spans="1:10" ht="43.15" customHeight="1" x14ac:dyDescent="0.25">
      <c r="A2" s="155"/>
      <c r="B2" s="156" t="s">
        <v>101</v>
      </c>
      <c r="C2" s="156"/>
      <c r="D2" s="156"/>
      <c r="E2" s="156"/>
      <c r="F2" s="203" t="s">
        <v>135</v>
      </c>
      <c r="G2" s="203"/>
      <c r="H2" s="203"/>
      <c r="I2" s="203"/>
      <c r="J2" s="203"/>
    </row>
    <row r="3" spans="1:10" ht="40.5" x14ac:dyDescent="0.25">
      <c r="A3" s="86" t="s">
        <v>1</v>
      </c>
      <c r="B3" s="157" t="s">
        <v>13</v>
      </c>
      <c r="C3" s="164">
        <v>28</v>
      </c>
      <c r="D3" s="164">
        <v>29</v>
      </c>
      <c r="E3" s="164">
        <v>30</v>
      </c>
      <c r="F3" s="164" t="s">
        <v>95</v>
      </c>
      <c r="G3" s="170">
        <v>2</v>
      </c>
      <c r="H3" s="170">
        <v>3</v>
      </c>
      <c r="I3" s="201" t="s">
        <v>127</v>
      </c>
      <c r="J3" s="202"/>
    </row>
    <row r="4" spans="1:10" ht="15" x14ac:dyDescent="0.25">
      <c r="A4" s="59" t="s">
        <v>21</v>
      </c>
      <c r="B4" s="158">
        <v>5485</v>
      </c>
      <c r="C4" s="158">
        <v>5836</v>
      </c>
      <c r="D4" s="158">
        <v>5154</v>
      </c>
      <c r="E4" s="158">
        <v>5043</v>
      </c>
      <c r="F4" s="158">
        <v>5058</v>
      </c>
      <c r="G4" s="158">
        <v>4927</v>
      </c>
      <c r="H4" s="158">
        <v>4813</v>
      </c>
      <c r="I4" s="75" t="str">
        <f t="shared" ref="I4:I37" si="0">IF(H4-G4&lt;0,"△","")</f>
        <v>△</v>
      </c>
      <c r="J4" s="81">
        <f t="shared" ref="J4:J37" si="1">IF(H4-G4&lt;0,-1*(H4-G4),H4-G4)</f>
        <v>114</v>
      </c>
    </row>
    <row r="5" spans="1:10" ht="18" customHeight="1" x14ac:dyDescent="0.25">
      <c r="A5" s="60" t="s">
        <v>16</v>
      </c>
      <c r="B5" s="159">
        <v>4855</v>
      </c>
      <c r="C5" s="159">
        <v>5179</v>
      </c>
      <c r="D5" s="159">
        <v>4552</v>
      </c>
      <c r="E5" s="159">
        <v>4448</v>
      </c>
      <c r="F5" s="159">
        <f>SUM(F6:F37)</f>
        <v>4467</v>
      </c>
      <c r="G5" s="159">
        <f>SUM(G6:G37)</f>
        <v>4352</v>
      </c>
      <c r="H5" s="159">
        <f>SUM(H6:H37)</f>
        <v>4270</v>
      </c>
      <c r="I5" s="76" t="str">
        <f t="shared" si="0"/>
        <v>△</v>
      </c>
      <c r="J5" s="82">
        <f t="shared" si="1"/>
        <v>82</v>
      </c>
    </row>
    <row r="6" spans="1:10" ht="18" customHeight="1" x14ac:dyDescent="0.25">
      <c r="A6" s="61" t="s">
        <v>22</v>
      </c>
      <c r="B6" s="160">
        <v>227</v>
      </c>
      <c r="C6" s="160">
        <v>231</v>
      </c>
      <c r="D6" s="160">
        <v>219</v>
      </c>
      <c r="E6" s="166">
        <v>212</v>
      </c>
      <c r="F6" s="166">
        <v>210</v>
      </c>
      <c r="G6" s="166">
        <v>198</v>
      </c>
      <c r="H6" s="166">
        <v>185</v>
      </c>
      <c r="I6" s="77" t="str">
        <f t="shared" si="0"/>
        <v>△</v>
      </c>
      <c r="J6" s="93">
        <f t="shared" si="1"/>
        <v>13</v>
      </c>
    </row>
    <row r="7" spans="1:10" ht="18" customHeight="1" x14ac:dyDescent="0.25">
      <c r="A7" s="61" t="s">
        <v>23</v>
      </c>
      <c r="B7" s="160">
        <v>380</v>
      </c>
      <c r="C7" s="160">
        <v>367</v>
      </c>
      <c r="D7" s="160">
        <v>350</v>
      </c>
      <c r="E7" s="166">
        <v>346</v>
      </c>
      <c r="F7" s="166">
        <v>341</v>
      </c>
      <c r="G7" s="166">
        <v>339</v>
      </c>
      <c r="H7" s="166">
        <v>276</v>
      </c>
      <c r="I7" s="77" t="str">
        <f t="shared" si="0"/>
        <v>△</v>
      </c>
      <c r="J7" s="93">
        <f t="shared" si="1"/>
        <v>63</v>
      </c>
    </row>
    <row r="8" spans="1:10" ht="18" customHeight="1" x14ac:dyDescent="0.25">
      <c r="A8" s="61" t="s">
        <v>4</v>
      </c>
      <c r="B8" s="160">
        <v>157</v>
      </c>
      <c r="C8" s="160">
        <v>183</v>
      </c>
      <c r="D8" s="160">
        <v>152</v>
      </c>
      <c r="E8" s="166">
        <v>150</v>
      </c>
      <c r="F8" s="166">
        <v>143</v>
      </c>
      <c r="G8" s="166">
        <v>139</v>
      </c>
      <c r="H8" s="166">
        <v>139</v>
      </c>
      <c r="I8" s="77" t="str">
        <f t="shared" si="0"/>
        <v/>
      </c>
      <c r="J8" s="93">
        <f t="shared" si="1"/>
        <v>0</v>
      </c>
    </row>
    <row r="9" spans="1:10" ht="18" customHeight="1" x14ac:dyDescent="0.25">
      <c r="A9" s="61" t="s">
        <v>27</v>
      </c>
      <c r="B9" s="160">
        <v>359</v>
      </c>
      <c r="C9" s="160">
        <v>403</v>
      </c>
      <c r="D9" s="160">
        <v>339</v>
      </c>
      <c r="E9" s="166">
        <v>328</v>
      </c>
      <c r="F9" s="166">
        <v>354</v>
      </c>
      <c r="G9" s="166">
        <v>349</v>
      </c>
      <c r="H9" s="166">
        <v>372</v>
      </c>
      <c r="I9" s="77" t="str">
        <f t="shared" si="0"/>
        <v/>
      </c>
      <c r="J9" s="93">
        <f t="shared" si="1"/>
        <v>23</v>
      </c>
    </row>
    <row r="10" spans="1:10" ht="18" customHeight="1" x14ac:dyDescent="0.25">
      <c r="A10" s="61" t="s">
        <v>20</v>
      </c>
      <c r="B10" s="160">
        <v>152</v>
      </c>
      <c r="C10" s="160">
        <v>156</v>
      </c>
      <c r="D10" s="160">
        <v>141</v>
      </c>
      <c r="E10" s="166">
        <v>135</v>
      </c>
      <c r="F10" s="166">
        <v>132</v>
      </c>
      <c r="G10" s="166">
        <v>126</v>
      </c>
      <c r="H10" s="166">
        <v>127</v>
      </c>
      <c r="I10" s="77" t="str">
        <f t="shared" si="0"/>
        <v/>
      </c>
      <c r="J10" s="93">
        <f t="shared" si="1"/>
        <v>1</v>
      </c>
    </row>
    <row r="11" spans="1:10" ht="18" customHeight="1" x14ac:dyDescent="0.25">
      <c r="A11" s="61" t="s">
        <v>28</v>
      </c>
      <c r="B11" s="160">
        <v>183</v>
      </c>
      <c r="C11" s="160">
        <v>201</v>
      </c>
      <c r="D11" s="160">
        <v>170</v>
      </c>
      <c r="E11" s="166">
        <v>160</v>
      </c>
      <c r="F11" s="166">
        <v>159</v>
      </c>
      <c r="G11" s="166">
        <v>156</v>
      </c>
      <c r="H11" s="166">
        <v>152</v>
      </c>
      <c r="I11" s="77" t="str">
        <f t="shared" si="0"/>
        <v>△</v>
      </c>
      <c r="J11" s="93">
        <f t="shared" si="1"/>
        <v>4</v>
      </c>
    </row>
    <row r="12" spans="1:10" ht="18" customHeight="1" x14ac:dyDescent="0.25">
      <c r="A12" s="61" t="s">
        <v>26</v>
      </c>
      <c r="B12" s="160">
        <v>107</v>
      </c>
      <c r="C12" s="160">
        <v>114</v>
      </c>
      <c r="D12" s="160">
        <v>103</v>
      </c>
      <c r="E12" s="166">
        <v>102</v>
      </c>
      <c r="F12" s="166">
        <v>108</v>
      </c>
      <c r="G12" s="166">
        <v>102</v>
      </c>
      <c r="H12" s="166">
        <v>103</v>
      </c>
      <c r="I12" s="77" t="str">
        <f t="shared" si="0"/>
        <v/>
      </c>
      <c r="J12" s="93">
        <f t="shared" si="1"/>
        <v>1</v>
      </c>
    </row>
    <row r="13" spans="1:10" ht="18" customHeight="1" x14ac:dyDescent="0.25">
      <c r="A13" s="61" t="s">
        <v>30</v>
      </c>
      <c r="B13" s="160">
        <v>146</v>
      </c>
      <c r="C13" s="160">
        <v>172</v>
      </c>
      <c r="D13" s="160">
        <v>140</v>
      </c>
      <c r="E13" s="166">
        <v>140</v>
      </c>
      <c r="F13" s="166">
        <v>148</v>
      </c>
      <c r="G13" s="166">
        <v>141</v>
      </c>
      <c r="H13" s="166">
        <v>126</v>
      </c>
      <c r="I13" s="77" t="str">
        <f t="shared" si="0"/>
        <v>△</v>
      </c>
      <c r="J13" s="93">
        <f t="shared" si="1"/>
        <v>15</v>
      </c>
    </row>
    <row r="14" spans="1:10" ht="18" customHeight="1" x14ac:dyDescent="0.25">
      <c r="A14" s="61" t="s">
        <v>32</v>
      </c>
      <c r="B14" s="160">
        <v>247</v>
      </c>
      <c r="C14" s="160">
        <v>270</v>
      </c>
      <c r="D14" s="160">
        <v>234</v>
      </c>
      <c r="E14" s="166">
        <v>233</v>
      </c>
      <c r="F14" s="166">
        <v>233</v>
      </c>
      <c r="G14" s="166">
        <v>234</v>
      </c>
      <c r="H14" s="166">
        <v>225</v>
      </c>
      <c r="I14" s="77" t="str">
        <f t="shared" si="0"/>
        <v>△</v>
      </c>
      <c r="J14" s="93">
        <f t="shared" si="1"/>
        <v>9</v>
      </c>
    </row>
    <row r="15" spans="1:10" ht="18" customHeight="1" x14ac:dyDescent="0.25">
      <c r="A15" s="62" t="s">
        <v>35</v>
      </c>
      <c r="B15" s="161">
        <v>109</v>
      </c>
      <c r="C15" s="161">
        <v>111</v>
      </c>
      <c r="D15" s="161">
        <v>98</v>
      </c>
      <c r="E15" s="167">
        <v>95</v>
      </c>
      <c r="F15" s="167">
        <v>95</v>
      </c>
      <c r="G15" s="167">
        <v>98</v>
      </c>
      <c r="H15" s="167">
        <v>89</v>
      </c>
      <c r="I15" s="78" t="str">
        <f t="shared" si="0"/>
        <v>△</v>
      </c>
      <c r="J15" s="94">
        <f t="shared" si="1"/>
        <v>9</v>
      </c>
    </row>
    <row r="16" spans="1:10" ht="18" customHeight="1" x14ac:dyDescent="0.25">
      <c r="A16" s="61" t="s">
        <v>36</v>
      </c>
      <c r="B16" s="160">
        <v>59</v>
      </c>
      <c r="C16" s="160">
        <v>62</v>
      </c>
      <c r="D16" s="160">
        <v>54</v>
      </c>
      <c r="E16" s="166">
        <v>50</v>
      </c>
      <c r="F16" s="166">
        <v>47</v>
      </c>
      <c r="G16" s="166">
        <v>45</v>
      </c>
      <c r="H16" s="166">
        <v>49</v>
      </c>
      <c r="I16" s="77" t="str">
        <f t="shared" si="0"/>
        <v/>
      </c>
      <c r="J16" s="93">
        <f t="shared" si="1"/>
        <v>4</v>
      </c>
    </row>
    <row r="17" spans="1:10" ht="18" customHeight="1" x14ac:dyDescent="0.25">
      <c r="A17" s="61" t="s">
        <v>37</v>
      </c>
      <c r="B17" s="160">
        <v>142</v>
      </c>
      <c r="C17" s="160">
        <v>149</v>
      </c>
      <c r="D17" s="160">
        <v>131</v>
      </c>
      <c r="E17" s="166">
        <v>131</v>
      </c>
      <c r="F17" s="166">
        <v>128</v>
      </c>
      <c r="G17" s="166">
        <v>124</v>
      </c>
      <c r="H17" s="166">
        <v>119</v>
      </c>
      <c r="I17" s="77" t="str">
        <f t="shared" si="0"/>
        <v>△</v>
      </c>
      <c r="J17" s="93">
        <f t="shared" si="1"/>
        <v>5</v>
      </c>
    </row>
    <row r="18" spans="1:10" ht="18" customHeight="1" x14ac:dyDescent="0.25">
      <c r="A18" s="61" t="s">
        <v>31</v>
      </c>
      <c r="B18" s="160">
        <v>179</v>
      </c>
      <c r="C18" s="160">
        <v>195</v>
      </c>
      <c r="D18" s="160">
        <v>174</v>
      </c>
      <c r="E18" s="166">
        <v>164</v>
      </c>
      <c r="F18" s="166">
        <v>160</v>
      </c>
      <c r="G18" s="166">
        <v>150</v>
      </c>
      <c r="H18" s="166">
        <v>144</v>
      </c>
      <c r="I18" s="77" t="str">
        <f t="shared" si="0"/>
        <v>△</v>
      </c>
      <c r="J18" s="93">
        <f t="shared" si="1"/>
        <v>6</v>
      </c>
    </row>
    <row r="19" spans="1:10" ht="18" customHeight="1" x14ac:dyDescent="0.25">
      <c r="A19" s="61" t="s">
        <v>38</v>
      </c>
      <c r="B19" s="160">
        <v>56</v>
      </c>
      <c r="C19" s="160">
        <v>61</v>
      </c>
      <c r="D19" s="160">
        <v>55</v>
      </c>
      <c r="E19" s="166">
        <v>51</v>
      </c>
      <c r="F19" s="166">
        <v>48</v>
      </c>
      <c r="G19" s="166">
        <v>47</v>
      </c>
      <c r="H19" s="166">
        <v>50</v>
      </c>
      <c r="I19" s="77" t="str">
        <f t="shared" si="0"/>
        <v/>
      </c>
      <c r="J19" s="93">
        <f t="shared" si="1"/>
        <v>3</v>
      </c>
    </row>
    <row r="20" spans="1:10" ht="18" customHeight="1" x14ac:dyDescent="0.25">
      <c r="A20" s="61" t="s">
        <v>40</v>
      </c>
      <c r="B20" s="160">
        <v>60</v>
      </c>
      <c r="C20" s="160">
        <v>67</v>
      </c>
      <c r="D20" s="160">
        <v>59</v>
      </c>
      <c r="E20" s="166">
        <v>59</v>
      </c>
      <c r="F20" s="166">
        <v>59</v>
      </c>
      <c r="G20" s="166">
        <v>55</v>
      </c>
      <c r="H20" s="166">
        <v>58</v>
      </c>
      <c r="I20" s="77" t="str">
        <f t="shared" si="0"/>
        <v/>
      </c>
      <c r="J20" s="93">
        <f t="shared" si="1"/>
        <v>3</v>
      </c>
    </row>
    <row r="21" spans="1:10" ht="18" customHeight="1" x14ac:dyDescent="0.25">
      <c r="A21" s="61" t="s">
        <v>41</v>
      </c>
      <c r="B21" s="160">
        <v>155</v>
      </c>
      <c r="C21" s="160">
        <v>183</v>
      </c>
      <c r="D21" s="160">
        <v>160</v>
      </c>
      <c r="E21" s="166">
        <v>162</v>
      </c>
      <c r="F21" s="166">
        <v>169</v>
      </c>
      <c r="G21" s="166">
        <v>174</v>
      </c>
      <c r="H21" s="166">
        <v>193</v>
      </c>
      <c r="I21" s="77" t="str">
        <f t="shared" si="0"/>
        <v/>
      </c>
      <c r="J21" s="83">
        <f t="shared" si="1"/>
        <v>19</v>
      </c>
    </row>
    <row r="22" spans="1:10" s="54" customFormat="1" ht="18" customHeight="1" x14ac:dyDescent="0.25">
      <c r="A22" s="96" t="s">
        <v>42</v>
      </c>
      <c r="B22" s="162">
        <v>213</v>
      </c>
      <c r="C22" s="162">
        <v>223</v>
      </c>
      <c r="D22" s="162">
        <v>210</v>
      </c>
      <c r="E22" s="168">
        <v>205</v>
      </c>
      <c r="F22" s="168">
        <v>204</v>
      </c>
      <c r="G22" s="168">
        <v>196</v>
      </c>
      <c r="H22" s="168">
        <v>192</v>
      </c>
      <c r="I22" s="77" t="str">
        <f t="shared" si="0"/>
        <v>△</v>
      </c>
      <c r="J22" s="83">
        <f t="shared" si="1"/>
        <v>4</v>
      </c>
    </row>
    <row r="23" spans="1:10" ht="18" customHeight="1" x14ac:dyDescent="0.25">
      <c r="A23" s="61" t="s">
        <v>43</v>
      </c>
      <c r="B23" s="160">
        <v>79</v>
      </c>
      <c r="C23" s="160">
        <v>72</v>
      </c>
      <c r="D23" s="160">
        <v>67</v>
      </c>
      <c r="E23" s="166">
        <v>63</v>
      </c>
      <c r="F23" s="166">
        <v>64</v>
      </c>
      <c r="G23" s="166">
        <v>62</v>
      </c>
      <c r="H23" s="166">
        <v>56</v>
      </c>
      <c r="I23" s="77" t="str">
        <f t="shared" si="0"/>
        <v>△</v>
      </c>
      <c r="J23" s="83">
        <f t="shared" si="1"/>
        <v>6</v>
      </c>
    </row>
    <row r="24" spans="1:10" s="54" customFormat="1" ht="18" customHeight="1" x14ac:dyDescent="0.25">
      <c r="A24" s="61" t="s">
        <v>14</v>
      </c>
      <c r="B24" s="162">
        <v>56</v>
      </c>
      <c r="C24" s="162">
        <v>56</v>
      </c>
      <c r="D24" s="162">
        <v>51</v>
      </c>
      <c r="E24" s="168">
        <v>49</v>
      </c>
      <c r="F24" s="168">
        <v>51</v>
      </c>
      <c r="G24" s="168">
        <v>52</v>
      </c>
      <c r="H24" s="168">
        <v>47</v>
      </c>
      <c r="I24" s="77" t="str">
        <f t="shared" si="0"/>
        <v>△</v>
      </c>
      <c r="J24" s="83">
        <f t="shared" si="1"/>
        <v>5</v>
      </c>
    </row>
    <row r="25" spans="1:10" s="54" customFormat="1" ht="18" customHeight="1" x14ac:dyDescent="0.25">
      <c r="A25" s="61" t="s">
        <v>44</v>
      </c>
      <c r="B25" s="162">
        <v>72</v>
      </c>
      <c r="C25" s="162">
        <v>76</v>
      </c>
      <c r="D25" s="162">
        <v>68</v>
      </c>
      <c r="E25" s="168">
        <v>65</v>
      </c>
      <c r="F25" s="168">
        <v>60</v>
      </c>
      <c r="G25" s="168">
        <v>60</v>
      </c>
      <c r="H25" s="168">
        <v>62</v>
      </c>
      <c r="I25" s="77" t="str">
        <f t="shared" si="0"/>
        <v/>
      </c>
      <c r="J25" s="83">
        <f t="shared" si="1"/>
        <v>2</v>
      </c>
    </row>
    <row r="26" spans="1:10" s="54" customFormat="1" ht="18" customHeight="1" x14ac:dyDescent="0.25">
      <c r="A26" s="61" t="s">
        <v>45</v>
      </c>
      <c r="B26" s="162">
        <v>110</v>
      </c>
      <c r="C26" s="162">
        <v>114</v>
      </c>
      <c r="D26" s="162">
        <v>104</v>
      </c>
      <c r="E26" s="168">
        <v>100</v>
      </c>
      <c r="F26" s="168">
        <v>98</v>
      </c>
      <c r="G26" s="168">
        <v>99</v>
      </c>
      <c r="H26" s="168">
        <v>96</v>
      </c>
      <c r="I26" s="77" t="str">
        <f t="shared" si="0"/>
        <v>△</v>
      </c>
      <c r="J26" s="83">
        <f t="shared" si="1"/>
        <v>3</v>
      </c>
    </row>
    <row r="27" spans="1:10" s="54" customFormat="1" ht="18" customHeight="1" x14ac:dyDescent="0.25">
      <c r="A27" s="61" t="s">
        <v>6</v>
      </c>
      <c r="B27" s="162">
        <v>71</v>
      </c>
      <c r="C27" s="162">
        <v>82</v>
      </c>
      <c r="D27" s="162">
        <v>63</v>
      </c>
      <c r="E27" s="168">
        <v>63</v>
      </c>
      <c r="F27" s="168">
        <v>72</v>
      </c>
      <c r="G27" s="168">
        <v>67</v>
      </c>
      <c r="H27" s="168">
        <v>66</v>
      </c>
      <c r="I27" s="77" t="str">
        <f t="shared" si="0"/>
        <v>△</v>
      </c>
      <c r="J27" s="83">
        <f t="shared" si="1"/>
        <v>1</v>
      </c>
    </row>
    <row r="28" spans="1:10" s="54" customFormat="1" ht="18" customHeight="1" x14ac:dyDescent="0.25">
      <c r="A28" s="61" t="s">
        <v>25</v>
      </c>
      <c r="B28" s="162">
        <v>325</v>
      </c>
      <c r="C28" s="162">
        <v>338</v>
      </c>
      <c r="D28" s="162">
        <v>292</v>
      </c>
      <c r="E28" s="168">
        <v>284</v>
      </c>
      <c r="F28" s="168">
        <v>283</v>
      </c>
      <c r="G28" s="168">
        <v>281</v>
      </c>
      <c r="H28" s="168">
        <v>268</v>
      </c>
      <c r="I28" s="77" t="str">
        <f t="shared" si="0"/>
        <v>△</v>
      </c>
      <c r="J28" s="83">
        <f t="shared" si="1"/>
        <v>13</v>
      </c>
    </row>
    <row r="29" spans="1:10" s="54" customFormat="1" ht="18" customHeight="1" x14ac:dyDescent="0.25">
      <c r="A29" s="61" t="s">
        <v>15</v>
      </c>
      <c r="B29" s="162">
        <v>215</v>
      </c>
      <c r="C29" s="162">
        <v>249</v>
      </c>
      <c r="D29" s="162">
        <v>204</v>
      </c>
      <c r="E29" s="168">
        <v>203</v>
      </c>
      <c r="F29" s="168">
        <v>201</v>
      </c>
      <c r="G29" s="168">
        <v>189</v>
      </c>
      <c r="H29" s="168">
        <v>213</v>
      </c>
      <c r="I29" s="77" t="str">
        <f t="shared" si="0"/>
        <v/>
      </c>
      <c r="J29" s="83">
        <f t="shared" si="1"/>
        <v>24</v>
      </c>
    </row>
    <row r="30" spans="1:10" s="54" customFormat="1" ht="18" customHeight="1" x14ac:dyDescent="0.25">
      <c r="A30" s="61" t="s">
        <v>46</v>
      </c>
      <c r="B30" s="162">
        <v>140</v>
      </c>
      <c r="C30" s="162">
        <v>140</v>
      </c>
      <c r="D30" s="162">
        <v>133</v>
      </c>
      <c r="E30" s="168">
        <v>128</v>
      </c>
      <c r="F30" s="168">
        <v>134</v>
      </c>
      <c r="G30" s="168">
        <v>131</v>
      </c>
      <c r="H30" s="168">
        <v>127</v>
      </c>
      <c r="I30" s="77" t="str">
        <f t="shared" si="0"/>
        <v>△</v>
      </c>
      <c r="J30" s="83">
        <f t="shared" si="1"/>
        <v>4</v>
      </c>
    </row>
    <row r="31" spans="1:10" s="54" customFormat="1" ht="18" customHeight="1" x14ac:dyDescent="0.25">
      <c r="A31" s="96" t="s">
        <v>47</v>
      </c>
      <c r="B31" s="162">
        <v>88</v>
      </c>
      <c r="C31" s="162">
        <v>93</v>
      </c>
      <c r="D31" s="162">
        <v>77</v>
      </c>
      <c r="E31" s="168">
        <v>77</v>
      </c>
      <c r="F31" s="168">
        <v>73</v>
      </c>
      <c r="G31" s="168">
        <v>68</v>
      </c>
      <c r="H31" s="168">
        <v>65</v>
      </c>
      <c r="I31" s="77" t="str">
        <f t="shared" si="0"/>
        <v>△</v>
      </c>
      <c r="J31" s="83">
        <f t="shared" si="1"/>
        <v>3</v>
      </c>
    </row>
    <row r="32" spans="1:10" s="54" customFormat="1" ht="18" customHeight="1" x14ac:dyDescent="0.25">
      <c r="A32" s="61" t="s">
        <v>2</v>
      </c>
      <c r="B32" s="162">
        <v>183</v>
      </c>
      <c r="C32" s="162">
        <v>212</v>
      </c>
      <c r="D32" s="162">
        <v>165</v>
      </c>
      <c r="E32" s="168">
        <v>157</v>
      </c>
      <c r="F32" s="168">
        <v>156</v>
      </c>
      <c r="G32" s="168">
        <v>146</v>
      </c>
      <c r="H32" s="168">
        <v>154</v>
      </c>
      <c r="I32" s="77" t="str">
        <f t="shared" si="0"/>
        <v/>
      </c>
      <c r="J32" s="83">
        <f t="shared" si="1"/>
        <v>8</v>
      </c>
    </row>
    <row r="33" spans="1:11" s="54" customFormat="1" ht="18" customHeight="1" x14ac:dyDescent="0.25">
      <c r="A33" s="61" t="s">
        <v>18</v>
      </c>
      <c r="B33" s="162">
        <v>198</v>
      </c>
      <c r="C33" s="162">
        <v>201</v>
      </c>
      <c r="D33" s="162">
        <v>184</v>
      </c>
      <c r="E33" s="168">
        <v>183</v>
      </c>
      <c r="F33" s="168">
        <v>183</v>
      </c>
      <c r="G33" s="168">
        <v>180</v>
      </c>
      <c r="H33" s="168">
        <v>189</v>
      </c>
      <c r="I33" s="77" t="str">
        <f t="shared" si="0"/>
        <v/>
      </c>
      <c r="J33" s="83">
        <f t="shared" si="1"/>
        <v>9</v>
      </c>
    </row>
    <row r="34" spans="1:11" s="54" customFormat="1" ht="18" customHeight="1" x14ac:dyDescent="0.25">
      <c r="A34" s="61" t="s">
        <v>33</v>
      </c>
      <c r="B34" s="162">
        <v>102</v>
      </c>
      <c r="C34" s="162">
        <v>109</v>
      </c>
      <c r="D34" s="162">
        <v>89</v>
      </c>
      <c r="E34" s="168">
        <v>89</v>
      </c>
      <c r="F34" s="168">
        <v>89</v>
      </c>
      <c r="G34" s="168">
        <v>83</v>
      </c>
      <c r="H34" s="168">
        <v>77</v>
      </c>
      <c r="I34" s="77" t="str">
        <f t="shared" si="0"/>
        <v>△</v>
      </c>
      <c r="J34" s="83">
        <f t="shared" si="1"/>
        <v>6</v>
      </c>
    </row>
    <row r="35" spans="1:11" s="54" customFormat="1" ht="18" customHeight="1" x14ac:dyDescent="0.25">
      <c r="A35" s="61" t="s">
        <v>48</v>
      </c>
      <c r="B35" s="162">
        <v>75</v>
      </c>
      <c r="C35" s="162">
        <v>71</v>
      </c>
      <c r="D35" s="162">
        <v>67</v>
      </c>
      <c r="E35" s="168">
        <v>65</v>
      </c>
      <c r="F35" s="168">
        <v>65</v>
      </c>
      <c r="G35" s="168">
        <v>62</v>
      </c>
      <c r="H35" s="168">
        <v>51</v>
      </c>
      <c r="I35" s="77" t="str">
        <f t="shared" si="0"/>
        <v>△</v>
      </c>
      <c r="J35" s="83">
        <f t="shared" si="1"/>
        <v>11</v>
      </c>
    </row>
    <row r="36" spans="1:11" s="54" customFormat="1" ht="18" customHeight="1" x14ac:dyDescent="0.25">
      <c r="A36" s="63" t="s">
        <v>50</v>
      </c>
      <c r="B36" s="162">
        <v>82</v>
      </c>
      <c r="C36" s="162">
        <v>84</v>
      </c>
      <c r="D36" s="162">
        <v>81</v>
      </c>
      <c r="E36" s="168">
        <v>81</v>
      </c>
      <c r="F36" s="168">
        <v>77</v>
      </c>
      <c r="G36" s="168">
        <v>82</v>
      </c>
      <c r="H36" s="168">
        <v>77</v>
      </c>
      <c r="I36" s="77" t="str">
        <f t="shared" si="0"/>
        <v>△</v>
      </c>
      <c r="J36" s="83">
        <f t="shared" si="1"/>
        <v>5</v>
      </c>
    </row>
    <row r="37" spans="1:11" s="54" customFormat="1" ht="18" customHeight="1" x14ac:dyDescent="0.25">
      <c r="A37" s="64" t="s">
        <v>52</v>
      </c>
      <c r="B37" s="163">
        <v>128</v>
      </c>
      <c r="C37" s="163">
        <v>134</v>
      </c>
      <c r="D37" s="163">
        <v>118</v>
      </c>
      <c r="E37" s="169">
        <v>118</v>
      </c>
      <c r="F37" s="169">
        <v>123</v>
      </c>
      <c r="G37" s="169">
        <v>117</v>
      </c>
      <c r="H37" s="169">
        <v>123</v>
      </c>
      <c r="I37" s="79" t="str">
        <f t="shared" si="0"/>
        <v/>
      </c>
      <c r="J37" s="85">
        <f t="shared" si="1"/>
        <v>6</v>
      </c>
    </row>
    <row r="38" spans="1:11" ht="15" x14ac:dyDescent="0.25">
      <c r="B38" s="136"/>
      <c r="C38" s="136"/>
      <c r="D38" s="136"/>
      <c r="E38" s="136"/>
      <c r="F38" s="136"/>
      <c r="G38" s="136"/>
      <c r="H38" s="136"/>
      <c r="I38" s="67"/>
      <c r="J38" s="52" t="s">
        <v>19</v>
      </c>
    </row>
    <row r="39" spans="1:11" ht="15" x14ac:dyDescent="0.25">
      <c r="A39" s="106"/>
      <c r="B39" s="106"/>
      <c r="C39" s="106"/>
      <c r="D39" s="106"/>
      <c r="I39" s="26"/>
      <c r="J39" s="26"/>
      <c r="K39" s="106"/>
    </row>
  </sheetData>
  <mergeCells count="2">
    <mergeCell ref="F2:J2"/>
    <mergeCell ref="I3:J3"/>
  </mergeCells>
  <phoneticPr fontId="2"/>
  <conditionalFormatting sqref="E6:E37 G6:H37">
    <cfRule type="expression" dxfId="17" priority="2" stopIfTrue="1">
      <formula>#REF!="00"</formula>
    </cfRule>
  </conditionalFormatting>
  <conditionalFormatting sqref="F6:F37">
    <cfRule type="expression" dxfId="16" priority="1" stopIfTrue="1">
      <formula>#REF!="00"</formula>
    </cfRule>
  </conditionalFormatting>
  <pageMargins left="0.70866141732283472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VE39"/>
  <sheetViews>
    <sheetView showGridLines="0" workbookViewId="0">
      <selection activeCell="A22" sqref="A22"/>
    </sheetView>
  </sheetViews>
  <sheetFormatPr defaultColWidth="7.125" defaultRowHeight="18" customHeight="1" x14ac:dyDescent="0.25"/>
  <cols>
    <col min="1" max="1" width="15.625" style="106" customWidth="1"/>
    <col min="2" max="8" width="10.75" style="106" customWidth="1"/>
    <col min="9" max="9" width="5.625" style="15" customWidth="1"/>
    <col min="10" max="10" width="7" style="15" customWidth="1"/>
    <col min="11" max="248" width="7.125" style="106"/>
    <col min="249" max="249" width="1.375" style="106" customWidth="1"/>
    <col min="250" max="250" width="12.25" style="106" customWidth="1"/>
    <col min="251" max="251" width="1.375" style="106" customWidth="1"/>
    <col min="252" max="253" width="7.125" style="106" hidden="1" customWidth="1"/>
    <col min="254" max="254" width="9.5" style="106" customWidth="1"/>
    <col min="255" max="255" width="1.375" style="106" customWidth="1"/>
    <col min="256" max="256" width="9.5" style="106" customWidth="1"/>
    <col min="257" max="257" width="1.375" style="106" customWidth="1"/>
    <col min="258" max="258" width="9.5" style="106" customWidth="1"/>
    <col min="259" max="259" width="1.375" style="106" customWidth="1"/>
    <col min="260" max="260" width="9.5" style="106" customWidth="1"/>
    <col min="261" max="261" width="1.375" style="106" customWidth="1"/>
    <col min="262" max="262" width="9.5" style="106" customWidth="1"/>
    <col min="263" max="263" width="1.375" style="106" customWidth="1"/>
    <col min="264" max="264" width="9.5" style="106" customWidth="1"/>
    <col min="265" max="265" width="1.375" style="106" customWidth="1"/>
    <col min="266" max="504" width="7.125" style="106"/>
    <col min="505" max="505" width="1.375" style="106" customWidth="1"/>
    <col min="506" max="506" width="12.25" style="106" customWidth="1"/>
    <col min="507" max="507" width="1.375" style="106" customWidth="1"/>
    <col min="508" max="509" width="7.125" style="106" hidden="1" customWidth="1"/>
    <col min="510" max="510" width="9.5" style="106" customWidth="1"/>
    <col min="511" max="511" width="1.375" style="106" customWidth="1"/>
    <col min="512" max="512" width="9.5" style="106" customWidth="1"/>
    <col min="513" max="513" width="1.375" style="106" customWidth="1"/>
    <col min="514" max="514" width="9.5" style="106" customWidth="1"/>
    <col min="515" max="515" width="1.375" style="106" customWidth="1"/>
    <col min="516" max="516" width="9.5" style="106" customWidth="1"/>
    <col min="517" max="517" width="1.375" style="106" customWidth="1"/>
    <col min="518" max="518" width="9.5" style="106" customWidth="1"/>
    <col min="519" max="519" width="1.375" style="106" customWidth="1"/>
    <col min="520" max="520" width="9.5" style="106" customWidth="1"/>
    <col min="521" max="521" width="1.375" style="106" customWidth="1"/>
    <col min="522" max="760" width="7.125" style="106"/>
    <col min="761" max="761" width="1.375" style="106" customWidth="1"/>
    <col min="762" max="762" width="12.25" style="106" customWidth="1"/>
    <col min="763" max="763" width="1.375" style="106" customWidth="1"/>
    <col min="764" max="765" width="7.125" style="106" hidden="1" customWidth="1"/>
    <col min="766" max="766" width="9.5" style="106" customWidth="1"/>
    <col min="767" max="767" width="1.375" style="106" customWidth="1"/>
    <col min="768" max="768" width="9.5" style="106" customWidth="1"/>
    <col min="769" max="769" width="1.375" style="106" customWidth="1"/>
    <col min="770" max="770" width="9.5" style="106" customWidth="1"/>
    <col min="771" max="771" width="1.375" style="106" customWidth="1"/>
    <col min="772" max="772" width="9.5" style="106" customWidth="1"/>
    <col min="773" max="773" width="1.375" style="106" customWidth="1"/>
    <col min="774" max="774" width="9.5" style="106" customWidth="1"/>
    <col min="775" max="775" width="1.375" style="106" customWidth="1"/>
    <col min="776" max="776" width="9.5" style="106" customWidth="1"/>
    <col min="777" max="777" width="1.375" style="106" customWidth="1"/>
    <col min="778" max="1016" width="7.125" style="106"/>
    <col min="1017" max="1017" width="1.375" style="106" customWidth="1"/>
    <col min="1018" max="1018" width="12.25" style="106" customWidth="1"/>
    <col min="1019" max="1019" width="1.375" style="106" customWidth="1"/>
    <col min="1020" max="1021" width="7.125" style="106" hidden="1" customWidth="1"/>
    <col min="1022" max="1022" width="9.5" style="106" customWidth="1"/>
    <col min="1023" max="1023" width="1.375" style="106" customWidth="1"/>
    <col min="1024" max="1024" width="9.5" style="106" customWidth="1"/>
    <col min="1025" max="1025" width="1.375" style="106" customWidth="1"/>
    <col min="1026" max="1026" width="9.5" style="106" customWidth="1"/>
    <col min="1027" max="1027" width="1.375" style="106" customWidth="1"/>
    <col min="1028" max="1028" width="9.5" style="106" customWidth="1"/>
    <col min="1029" max="1029" width="1.375" style="106" customWidth="1"/>
    <col min="1030" max="1030" width="9.5" style="106" customWidth="1"/>
    <col min="1031" max="1031" width="1.375" style="106" customWidth="1"/>
    <col min="1032" max="1032" width="9.5" style="106" customWidth="1"/>
    <col min="1033" max="1033" width="1.375" style="106" customWidth="1"/>
    <col min="1034" max="1272" width="7.125" style="106"/>
    <col min="1273" max="1273" width="1.375" style="106" customWidth="1"/>
    <col min="1274" max="1274" width="12.25" style="106" customWidth="1"/>
    <col min="1275" max="1275" width="1.375" style="106" customWidth="1"/>
    <col min="1276" max="1277" width="7.125" style="106" hidden="1" customWidth="1"/>
    <col min="1278" max="1278" width="9.5" style="106" customWidth="1"/>
    <col min="1279" max="1279" width="1.375" style="106" customWidth="1"/>
    <col min="1280" max="1280" width="9.5" style="106" customWidth="1"/>
    <col min="1281" max="1281" width="1.375" style="106" customWidth="1"/>
    <col min="1282" max="1282" width="9.5" style="106" customWidth="1"/>
    <col min="1283" max="1283" width="1.375" style="106" customWidth="1"/>
    <col min="1284" max="1284" width="9.5" style="106" customWidth="1"/>
    <col min="1285" max="1285" width="1.375" style="106" customWidth="1"/>
    <col min="1286" max="1286" width="9.5" style="106" customWidth="1"/>
    <col min="1287" max="1287" width="1.375" style="106" customWidth="1"/>
    <col min="1288" max="1288" width="9.5" style="106" customWidth="1"/>
    <col min="1289" max="1289" width="1.375" style="106" customWidth="1"/>
    <col min="1290" max="1528" width="7.125" style="106"/>
    <col min="1529" max="1529" width="1.375" style="106" customWidth="1"/>
    <col min="1530" max="1530" width="12.25" style="106" customWidth="1"/>
    <col min="1531" max="1531" width="1.375" style="106" customWidth="1"/>
    <col min="1532" max="1533" width="7.125" style="106" hidden="1" customWidth="1"/>
    <col min="1534" max="1534" width="9.5" style="106" customWidth="1"/>
    <col min="1535" max="1535" width="1.375" style="106" customWidth="1"/>
    <col min="1536" max="1536" width="9.5" style="106" customWidth="1"/>
    <col min="1537" max="1537" width="1.375" style="106" customWidth="1"/>
    <col min="1538" max="1538" width="9.5" style="106" customWidth="1"/>
    <col min="1539" max="1539" width="1.375" style="106" customWidth="1"/>
    <col min="1540" max="1540" width="9.5" style="106" customWidth="1"/>
    <col min="1541" max="1541" width="1.375" style="106" customWidth="1"/>
    <col min="1542" max="1542" width="9.5" style="106" customWidth="1"/>
    <col min="1543" max="1543" width="1.375" style="106" customWidth="1"/>
    <col min="1544" max="1544" width="9.5" style="106" customWidth="1"/>
    <col min="1545" max="1545" width="1.375" style="106" customWidth="1"/>
    <col min="1546" max="1784" width="7.125" style="106"/>
    <col min="1785" max="1785" width="1.375" style="106" customWidth="1"/>
    <col min="1786" max="1786" width="12.25" style="106" customWidth="1"/>
    <col min="1787" max="1787" width="1.375" style="106" customWidth="1"/>
    <col min="1788" max="1789" width="7.125" style="106" hidden="1" customWidth="1"/>
    <col min="1790" max="1790" width="9.5" style="106" customWidth="1"/>
    <col min="1791" max="1791" width="1.375" style="106" customWidth="1"/>
    <col min="1792" max="1792" width="9.5" style="106" customWidth="1"/>
    <col min="1793" max="1793" width="1.375" style="106" customWidth="1"/>
    <col min="1794" max="1794" width="9.5" style="106" customWidth="1"/>
    <col min="1795" max="1795" width="1.375" style="106" customWidth="1"/>
    <col min="1796" max="1796" width="9.5" style="106" customWidth="1"/>
    <col min="1797" max="1797" width="1.375" style="106" customWidth="1"/>
    <col min="1798" max="1798" width="9.5" style="106" customWidth="1"/>
    <col min="1799" max="1799" width="1.375" style="106" customWidth="1"/>
    <col min="1800" max="1800" width="9.5" style="106" customWidth="1"/>
    <col min="1801" max="1801" width="1.375" style="106" customWidth="1"/>
    <col min="1802" max="2040" width="7.125" style="106"/>
    <col min="2041" max="2041" width="1.375" style="106" customWidth="1"/>
    <col min="2042" max="2042" width="12.25" style="106" customWidth="1"/>
    <col min="2043" max="2043" width="1.375" style="106" customWidth="1"/>
    <col min="2044" max="2045" width="7.125" style="106" hidden="1" customWidth="1"/>
    <col min="2046" max="2046" width="9.5" style="106" customWidth="1"/>
    <col min="2047" max="2047" width="1.375" style="106" customWidth="1"/>
    <col min="2048" max="2048" width="9.5" style="106" customWidth="1"/>
    <col min="2049" max="2049" width="1.375" style="106" customWidth="1"/>
    <col min="2050" max="2050" width="9.5" style="106" customWidth="1"/>
    <col min="2051" max="2051" width="1.375" style="106" customWidth="1"/>
    <col min="2052" max="2052" width="9.5" style="106" customWidth="1"/>
    <col min="2053" max="2053" width="1.375" style="106" customWidth="1"/>
    <col min="2054" max="2054" width="9.5" style="106" customWidth="1"/>
    <col min="2055" max="2055" width="1.375" style="106" customWidth="1"/>
    <col min="2056" max="2056" width="9.5" style="106" customWidth="1"/>
    <col min="2057" max="2057" width="1.375" style="106" customWidth="1"/>
    <col min="2058" max="2296" width="7.125" style="106"/>
    <col min="2297" max="2297" width="1.375" style="106" customWidth="1"/>
    <col min="2298" max="2298" width="12.25" style="106" customWidth="1"/>
    <col min="2299" max="2299" width="1.375" style="106" customWidth="1"/>
    <col min="2300" max="2301" width="7.125" style="106" hidden="1" customWidth="1"/>
    <col min="2302" max="2302" width="9.5" style="106" customWidth="1"/>
    <col min="2303" max="2303" width="1.375" style="106" customWidth="1"/>
    <col min="2304" max="2304" width="9.5" style="106" customWidth="1"/>
    <col min="2305" max="2305" width="1.375" style="106" customWidth="1"/>
    <col min="2306" max="2306" width="9.5" style="106" customWidth="1"/>
    <col min="2307" max="2307" width="1.375" style="106" customWidth="1"/>
    <col min="2308" max="2308" width="9.5" style="106" customWidth="1"/>
    <col min="2309" max="2309" width="1.375" style="106" customWidth="1"/>
    <col min="2310" max="2310" width="9.5" style="106" customWidth="1"/>
    <col min="2311" max="2311" width="1.375" style="106" customWidth="1"/>
    <col min="2312" max="2312" width="9.5" style="106" customWidth="1"/>
    <col min="2313" max="2313" width="1.375" style="106" customWidth="1"/>
    <col min="2314" max="2552" width="7.125" style="106"/>
    <col min="2553" max="2553" width="1.375" style="106" customWidth="1"/>
    <col min="2554" max="2554" width="12.25" style="106" customWidth="1"/>
    <col min="2555" max="2555" width="1.375" style="106" customWidth="1"/>
    <col min="2556" max="2557" width="7.125" style="106" hidden="1" customWidth="1"/>
    <col min="2558" max="2558" width="9.5" style="106" customWidth="1"/>
    <col min="2559" max="2559" width="1.375" style="106" customWidth="1"/>
    <col min="2560" max="2560" width="9.5" style="106" customWidth="1"/>
    <col min="2561" max="2561" width="1.375" style="106" customWidth="1"/>
    <col min="2562" max="2562" width="9.5" style="106" customWidth="1"/>
    <col min="2563" max="2563" width="1.375" style="106" customWidth="1"/>
    <col min="2564" max="2564" width="9.5" style="106" customWidth="1"/>
    <col min="2565" max="2565" width="1.375" style="106" customWidth="1"/>
    <col min="2566" max="2566" width="9.5" style="106" customWidth="1"/>
    <col min="2567" max="2567" width="1.375" style="106" customWidth="1"/>
    <col min="2568" max="2568" width="9.5" style="106" customWidth="1"/>
    <col min="2569" max="2569" width="1.375" style="106" customWidth="1"/>
    <col min="2570" max="2808" width="7.125" style="106"/>
    <col min="2809" max="2809" width="1.375" style="106" customWidth="1"/>
    <col min="2810" max="2810" width="12.25" style="106" customWidth="1"/>
    <col min="2811" max="2811" width="1.375" style="106" customWidth="1"/>
    <col min="2812" max="2813" width="7.125" style="106" hidden="1" customWidth="1"/>
    <col min="2814" max="2814" width="9.5" style="106" customWidth="1"/>
    <col min="2815" max="2815" width="1.375" style="106" customWidth="1"/>
    <col min="2816" max="2816" width="9.5" style="106" customWidth="1"/>
    <col min="2817" max="2817" width="1.375" style="106" customWidth="1"/>
    <col min="2818" max="2818" width="9.5" style="106" customWidth="1"/>
    <col min="2819" max="2819" width="1.375" style="106" customWidth="1"/>
    <col min="2820" max="2820" width="9.5" style="106" customWidth="1"/>
    <col min="2821" max="2821" width="1.375" style="106" customWidth="1"/>
    <col min="2822" max="2822" width="9.5" style="106" customWidth="1"/>
    <col min="2823" max="2823" width="1.375" style="106" customWidth="1"/>
    <col min="2824" max="2824" width="9.5" style="106" customWidth="1"/>
    <col min="2825" max="2825" width="1.375" style="106" customWidth="1"/>
    <col min="2826" max="3064" width="7.125" style="106"/>
    <col min="3065" max="3065" width="1.375" style="106" customWidth="1"/>
    <col min="3066" max="3066" width="12.25" style="106" customWidth="1"/>
    <col min="3067" max="3067" width="1.375" style="106" customWidth="1"/>
    <col min="3068" max="3069" width="7.125" style="106" hidden="1" customWidth="1"/>
    <col min="3070" max="3070" width="9.5" style="106" customWidth="1"/>
    <col min="3071" max="3071" width="1.375" style="106" customWidth="1"/>
    <col min="3072" max="3072" width="9.5" style="106" customWidth="1"/>
    <col min="3073" max="3073" width="1.375" style="106" customWidth="1"/>
    <col min="3074" max="3074" width="9.5" style="106" customWidth="1"/>
    <col min="3075" max="3075" width="1.375" style="106" customWidth="1"/>
    <col min="3076" max="3076" width="9.5" style="106" customWidth="1"/>
    <col min="3077" max="3077" width="1.375" style="106" customWidth="1"/>
    <col min="3078" max="3078" width="9.5" style="106" customWidth="1"/>
    <col min="3079" max="3079" width="1.375" style="106" customWidth="1"/>
    <col min="3080" max="3080" width="9.5" style="106" customWidth="1"/>
    <col min="3081" max="3081" width="1.375" style="106" customWidth="1"/>
    <col min="3082" max="3320" width="7.125" style="106"/>
    <col min="3321" max="3321" width="1.375" style="106" customWidth="1"/>
    <col min="3322" max="3322" width="12.25" style="106" customWidth="1"/>
    <col min="3323" max="3323" width="1.375" style="106" customWidth="1"/>
    <col min="3324" max="3325" width="7.125" style="106" hidden="1" customWidth="1"/>
    <col min="3326" max="3326" width="9.5" style="106" customWidth="1"/>
    <col min="3327" max="3327" width="1.375" style="106" customWidth="1"/>
    <col min="3328" max="3328" width="9.5" style="106" customWidth="1"/>
    <col min="3329" max="3329" width="1.375" style="106" customWidth="1"/>
    <col min="3330" max="3330" width="9.5" style="106" customWidth="1"/>
    <col min="3331" max="3331" width="1.375" style="106" customWidth="1"/>
    <col min="3332" max="3332" width="9.5" style="106" customWidth="1"/>
    <col min="3333" max="3333" width="1.375" style="106" customWidth="1"/>
    <col min="3334" max="3334" width="9.5" style="106" customWidth="1"/>
    <col min="3335" max="3335" width="1.375" style="106" customWidth="1"/>
    <col min="3336" max="3336" width="9.5" style="106" customWidth="1"/>
    <col min="3337" max="3337" width="1.375" style="106" customWidth="1"/>
    <col min="3338" max="3576" width="7.125" style="106"/>
    <col min="3577" max="3577" width="1.375" style="106" customWidth="1"/>
    <col min="3578" max="3578" width="12.25" style="106" customWidth="1"/>
    <col min="3579" max="3579" width="1.375" style="106" customWidth="1"/>
    <col min="3580" max="3581" width="7.125" style="106" hidden="1" customWidth="1"/>
    <col min="3582" max="3582" width="9.5" style="106" customWidth="1"/>
    <col min="3583" max="3583" width="1.375" style="106" customWidth="1"/>
    <col min="3584" max="3584" width="9.5" style="106" customWidth="1"/>
    <col min="3585" max="3585" width="1.375" style="106" customWidth="1"/>
    <col min="3586" max="3586" width="9.5" style="106" customWidth="1"/>
    <col min="3587" max="3587" width="1.375" style="106" customWidth="1"/>
    <col min="3588" max="3588" width="9.5" style="106" customWidth="1"/>
    <col min="3589" max="3589" width="1.375" style="106" customWidth="1"/>
    <col min="3590" max="3590" width="9.5" style="106" customWidth="1"/>
    <col min="3591" max="3591" width="1.375" style="106" customWidth="1"/>
    <col min="3592" max="3592" width="9.5" style="106" customWidth="1"/>
    <col min="3593" max="3593" width="1.375" style="106" customWidth="1"/>
    <col min="3594" max="3832" width="7.125" style="106"/>
    <col min="3833" max="3833" width="1.375" style="106" customWidth="1"/>
    <col min="3834" max="3834" width="12.25" style="106" customWidth="1"/>
    <col min="3835" max="3835" width="1.375" style="106" customWidth="1"/>
    <col min="3836" max="3837" width="7.125" style="106" hidden="1" customWidth="1"/>
    <col min="3838" max="3838" width="9.5" style="106" customWidth="1"/>
    <col min="3839" max="3839" width="1.375" style="106" customWidth="1"/>
    <col min="3840" max="3840" width="9.5" style="106" customWidth="1"/>
    <col min="3841" max="3841" width="1.375" style="106" customWidth="1"/>
    <col min="3842" max="3842" width="9.5" style="106" customWidth="1"/>
    <col min="3843" max="3843" width="1.375" style="106" customWidth="1"/>
    <col min="3844" max="3844" width="9.5" style="106" customWidth="1"/>
    <col min="3845" max="3845" width="1.375" style="106" customWidth="1"/>
    <col min="3846" max="3846" width="9.5" style="106" customWidth="1"/>
    <col min="3847" max="3847" width="1.375" style="106" customWidth="1"/>
    <col min="3848" max="3848" width="9.5" style="106" customWidth="1"/>
    <col min="3849" max="3849" width="1.375" style="106" customWidth="1"/>
    <col min="3850" max="4088" width="7.125" style="106"/>
    <col min="4089" max="4089" width="1.375" style="106" customWidth="1"/>
    <col min="4090" max="4090" width="12.25" style="106" customWidth="1"/>
    <col min="4091" max="4091" width="1.375" style="106" customWidth="1"/>
    <col min="4092" max="4093" width="7.125" style="106" hidden="1" customWidth="1"/>
    <col min="4094" max="4094" width="9.5" style="106" customWidth="1"/>
    <col min="4095" max="4095" width="1.375" style="106" customWidth="1"/>
    <col min="4096" max="4096" width="9.5" style="106" customWidth="1"/>
    <col min="4097" max="4097" width="1.375" style="106" customWidth="1"/>
    <col min="4098" max="4098" width="9.5" style="106" customWidth="1"/>
    <col min="4099" max="4099" width="1.375" style="106" customWidth="1"/>
    <col min="4100" max="4100" width="9.5" style="106" customWidth="1"/>
    <col min="4101" max="4101" width="1.375" style="106" customWidth="1"/>
    <col min="4102" max="4102" width="9.5" style="106" customWidth="1"/>
    <col min="4103" max="4103" width="1.375" style="106" customWidth="1"/>
    <col min="4104" max="4104" width="9.5" style="106" customWidth="1"/>
    <col min="4105" max="4105" width="1.375" style="106" customWidth="1"/>
    <col min="4106" max="4344" width="7.125" style="106"/>
    <col min="4345" max="4345" width="1.375" style="106" customWidth="1"/>
    <col min="4346" max="4346" width="12.25" style="106" customWidth="1"/>
    <col min="4347" max="4347" width="1.375" style="106" customWidth="1"/>
    <col min="4348" max="4349" width="7.125" style="106" hidden="1" customWidth="1"/>
    <col min="4350" max="4350" width="9.5" style="106" customWidth="1"/>
    <col min="4351" max="4351" width="1.375" style="106" customWidth="1"/>
    <col min="4352" max="4352" width="9.5" style="106" customWidth="1"/>
    <col min="4353" max="4353" width="1.375" style="106" customWidth="1"/>
    <col min="4354" max="4354" width="9.5" style="106" customWidth="1"/>
    <col min="4355" max="4355" width="1.375" style="106" customWidth="1"/>
    <col min="4356" max="4356" width="9.5" style="106" customWidth="1"/>
    <col min="4357" max="4357" width="1.375" style="106" customWidth="1"/>
    <col min="4358" max="4358" width="9.5" style="106" customWidth="1"/>
    <col min="4359" max="4359" width="1.375" style="106" customWidth="1"/>
    <col min="4360" max="4360" width="9.5" style="106" customWidth="1"/>
    <col min="4361" max="4361" width="1.375" style="106" customWidth="1"/>
    <col min="4362" max="4600" width="7.125" style="106"/>
    <col min="4601" max="4601" width="1.375" style="106" customWidth="1"/>
    <col min="4602" max="4602" width="12.25" style="106" customWidth="1"/>
    <col min="4603" max="4603" width="1.375" style="106" customWidth="1"/>
    <col min="4604" max="4605" width="7.125" style="106" hidden="1" customWidth="1"/>
    <col min="4606" max="4606" width="9.5" style="106" customWidth="1"/>
    <col min="4607" max="4607" width="1.375" style="106" customWidth="1"/>
    <col min="4608" max="4608" width="9.5" style="106" customWidth="1"/>
    <col min="4609" max="4609" width="1.375" style="106" customWidth="1"/>
    <col min="4610" max="4610" width="9.5" style="106" customWidth="1"/>
    <col min="4611" max="4611" width="1.375" style="106" customWidth="1"/>
    <col min="4612" max="4612" width="9.5" style="106" customWidth="1"/>
    <col min="4613" max="4613" width="1.375" style="106" customWidth="1"/>
    <col min="4614" max="4614" width="9.5" style="106" customWidth="1"/>
    <col min="4615" max="4615" width="1.375" style="106" customWidth="1"/>
    <col min="4616" max="4616" width="9.5" style="106" customWidth="1"/>
    <col min="4617" max="4617" width="1.375" style="106" customWidth="1"/>
    <col min="4618" max="4856" width="7.125" style="106"/>
    <col min="4857" max="4857" width="1.375" style="106" customWidth="1"/>
    <col min="4858" max="4858" width="12.25" style="106" customWidth="1"/>
    <col min="4859" max="4859" width="1.375" style="106" customWidth="1"/>
    <col min="4860" max="4861" width="7.125" style="106" hidden="1" customWidth="1"/>
    <col min="4862" max="4862" width="9.5" style="106" customWidth="1"/>
    <col min="4863" max="4863" width="1.375" style="106" customWidth="1"/>
    <col min="4864" max="4864" width="9.5" style="106" customWidth="1"/>
    <col min="4865" max="4865" width="1.375" style="106" customWidth="1"/>
    <col min="4866" max="4866" width="9.5" style="106" customWidth="1"/>
    <col min="4867" max="4867" width="1.375" style="106" customWidth="1"/>
    <col min="4868" max="4868" width="9.5" style="106" customWidth="1"/>
    <col min="4869" max="4869" width="1.375" style="106" customWidth="1"/>
    <col min="4870" max="4870" width="9.5" style="106" customWidth="1"/>
    <col min="4871" max="4871" width="1.375" style="106" customWidth="1"/>
    <col min="4872" max="4872" width="9.5" style="106" customWidth="1"/>
    <col min="4873" max="4873" width="1.375" style="106" customWidth="1"/>
    <col min="4874" max="5112" width="7.125" style="106"/>
    <col min="5113" max="5113" width="1.375" style="106" customWidth="1"/>
    <col min="5114" max="5114" width="12.25" style="106" customWidth="1"/>
    <col min="5115" max="5115" width="1.375" style="106" customWidth="1"/>
    <col min="5116" max="5117" width="7.125" style="106" hidden="1" customWidth="1"/>
    <col min="5118" max="5118" width="9.5" style="106" customWidth="1"/>
    <col min="5119" max="5119" width="1.375" style="106" customWidth="1"/>
    <col min="5120" max="5120" width="9.5" style="106" customWidth="1"/>
    <col min="5121" max="5121" width="1.375" style="106" customWidth="1"/>
    <col min="5122" max="5122" width="9.5" style="106" customWidth="1"/>
    <col min="5123" max="5123" width="1.375" style="106" customWidth="1"/>
    <col min="5124" max="5124" width="9.5" style="106" customWidth="1"/>
    <col min="5125" max="5125" width="1.375" style="106" customWidth="1"/>
    <col min="5126" max="5126" width="9.5" style="106" customWidth="1"/>
    <col min="5127" max="5127" width="1.375" style="106" customWidth="1"/>
    <col min="5128" max="5128" width="9.5" style="106" customWidth="1"/>
    <col min="5129" max="5129" width="1.375" style="106" customWidth="1"/>
    <col min="5130" max="5368" width="7.125" style="106"/>
    <col min="5369" max="5369" width="1.375" style="106" customWidth="1"/>
    <col min="5370" max="5370" width="12.25" style="106" customWidth="1"/>
    <col min="5371" max="5371" width="1.375" style="106" customWidth="1"/>
    <col min="5372" max="5373" width="7.125" style="106" hidden="1" customWidth="1"/>
    <col min="5374" max="5374" width="9.5" style="106" customWidth="1"/>
    <col min="5375" max="5375" width="1.375" style="106" customWidth="1"/>
    <col min="5376" max="5376" width="9.5" style="106" customWidth="1"/>
    <col min="5377" max="5377" width="1.375" style="106" customWidth="1"/>
    <col min="5378" max="5378" width="9.5" style="106" customWidth="1"/>
    <col min="5379" max="5379" width="1.375" style="106" customWidth="1"/>
    <col min="5380" max="5380" width="9.5" style="106" customWidth="1"/>
    <col min="5381" max="5381" width="1.375" style="106" customWidth="1"/>
    <col min="5382" max="5382" width="9.5" style="106" customWidth="1"/>
    <col min="5383" max="5383" width="1.375" style="106" customWidth="1"/>
    <col min="5384" max="5384" width="9.5" style="106" customWidth="1"/>
    <col min="5385" max="5385" width="1.375" style="106" customWidth="1"/>
    <col min="5386" max="5624" width="7.125" style="106"/>
    <col min="5625" max="5625" width="1.375" style="106" customWidth="1"/>
    <col min="5626" max="5626" width="12.25" style="106" customWidth="1"/>
    <col min="5627" max="5627" width="1.375" style="106" customWidth="1"/>
    <col min="5628" max="5629" width="7.125" style="106" hidden="1" customWidth="1"/>
    <col min="5630" max="5630" width="9.5" style="106" customWidth="1"/>
    <col min="5631" max="5631" width="1.375" style="106" customWidth="1"/>
    <col min="5632" max="5632" width="9.5" style="106" customWidth="1"/>
    <col min="5633" max="5633" width="1.375" style="106" customWidth="1"/>
    <col min="5634" max="5634" width="9.5" style="106" customWidth="1"/>
    <col min="5635" max="5635" width="1.375" style="106" customWidth="1"/>
    <col min="5636" max="5636" width="9.5" style="106" customWidth="1"/>
    <col min="5637" max="5637" width="1.375" style="106" customWidth="1"/>
    <col min="5638" max="5638" width="9.5" style="106" customWidth="1"/>
    <col min="5639" max="5639" width="1.375" style="106" customWidth="1"/>
    <col min="5640" max="5640" width="9.5" style="106" customWidth="1"/>
    <col min="5641" max="5641" width="1.375" style="106" customWidth="1"/>
    <col min="5642" max="5880" width="7.125" style="106"/>
    <col min="5881" max="5881" width="1.375" style="106" customWidth="1"/>
    <col min="5882" max="5882" width="12.25" style="106" customWidth="1"/>
    <col min="5883" max="5883" width="1.375" style="106" customWidth="1"/>
    <col min="5884" max="5885" width="7.125" style="106" hidden="1" customWidth="1"/>
    <col min="5886" max="5886" width="9.5" style="106" customWidth="1"/>
    <col min="5887" max="5887" width="1.375" style="106" customWidth="1"/>
    <col min="5888" max="5888" width="9.5" style="106" customWidth="1"/>
    <col min="5889" max="5889" width="1.375" style="106" customWidth="1"/>
    <col min="5890" max="5890" width="9.5" style="106" customWidth="1"/>
    <col min="5891" max="5891" width="1.375" style="106" customWidth="1"/>
    <col min="5892" max="5892" width="9.5" style="106" customWidth="1"/>
    <col min="5893" max="5893" width="1.375" style="106" customWidth="1"/>
    <col min="5894" max="5894" width="9.5" style="106" customWidth="1"/>
    <col min="5895" max="5895" width="1.375" style="106" customWidth="1"/>
    <col min="5896" max="5896" width="9.5" style="106" customWidth="1"/>
    <col min="5897" max="5897" width="1.375" style="106" customWidth="1"/>
    <col min="5898" max="6136" width="7.125" style="106"/>
    <col min="6137" max="6137" width="1.375" style="106" customWidth="1"/>
    <col min="6138" max="6138" width="12.25" style="106" customWidth="1"/>
    <col min="6139" max="6139" width="1.375" style="106" customWidth="1"/>
    <col min="6140" max="6141" width="7.125" style="106" hidden="1" customWidth="1"/>
    <col min="6142" max="6142" width="9.5" style="106" customWidth="1"/>
    <col min="6143" max="6143" width="1.375" style="106" customWidth="1"/>
    <col min="6144" max="6144" width="9.5" style="106" customWidth="1"/>
    <col min="6145" max="6145" width="1.375" style="106" customWidth="1"/>
    <col min="6146" max="6146" width="9.5" style="106" customWidth="1"/>
    <col min="6147" max="6147" width="1.375" style="106" customWidth="1"/>
    <col min="6148" max="6148" width="9.5" style="106" customWidth="1"/>
    <col min="6149" max="6149" width="1.375" style="106" customWidth="1"/>
    <col min="6150" max="6150" width="9.5" style="106" customWidth="1"/>
    <col min="6151" max="6151" width="1.375" style="106" customWidth="1"/>
    <col min="6152" max="6152" width="9.5" style="106" customWidth="1"/>
    <col min="6153" max="6153" width="1.375" style="106" customWidth="1"/>
    <col min="6154" max="6392" width="7.125" style="106"/>
    <col min="6393" max="6393" width="1.375" style="106" customWidth="1"/>
    <col min="6394" max="6394" width="12.25" style="106" customWidth="1"/>
    <col min="6395" max="6395" width="1.375" style="106" customWidth="1"/>
    <col min="6396" max="6397" width="7.125" style="106" hidden="1" customWidth="1"/>
    <col min="6398" max="6398" width="9.5" style="106" customWidth="1"/>
    <col min="6399" max="6399" width="1.375" style="106" customWidth="1"/>
    <col min="6400" max="6400" width="9.5" style="106" customWidth="1"/>
    <col min="6401" max="6401" width="1.375" style="106" customWidth="1"/>
    <col min="6402" max="6402" width="9.5" style="106" customWidth="1"/>
    <col min="6403" max="6403" width="1.375" style="106" customWidth="1"/>
    <col min="6404" max="6404" width="9.5" style="106" customWidth="1"/>
    <col min="6405" max="6405" width="1.375" style="106" customWidth="1"/>
    <col min="6406" max="6406" width="9.5" style="106" customWidth="1"/>
    <col min="6407" max="6407" width="1.375" style="106" customWidth="1"/>
    <col min="6408" max="6408" width="9.5" style="106" customWidth="1"/>
    <col min="6409" max="6409" width="1.375" style="106" customWidth="1"/>
    <col min="6410" max="6648" width="7.125" style="106"/>
    <col min="6649" max="6649" width="1.375" style="106" customWidth="1"/>
    <col min="6650" max="6650" width="12.25" style="106" customWidth="1"/>
    <col min="6651" max="6651" width="1.375" style="106" customWidth="1"/>
    <col min="6652" max="6653" width="7.125" style="106" hidden="1" customWidth="1"/>
    <col min="6654" max="6654" width="9.5" style="106" customWidth="1"/>
    <col min="6655" max="6655" width="1.375" style="106" customWidth="1"/>
    <col min="6656" max="6656" width="9.5" style="106" customWidth="1"/>
    <col min="6657" max="6657" width="1.375" style="106" customWidth="1"/>
    <col min="6658" max="6658" width="9.5" style="106" customWidth="1"/>
    <col min="6659" max="6659" width="1.375" style="106" customWidth="1"/>
    <col min="6660" max="6660" width="9.5" style="106" customWidth="1"/>
    <col min="6661" max="6661" width="1.375" style="106" customWidth="1"/>
    <col min="6662" max="6662" width="9.5" style="106" customWidth="1"/>
    <col min="6663" max="6663" width="1.375" style="106" customWidth="1"/>
    <col min="6664" max="6664" width="9.5" style="106" customWidth="1"/>
    <col min="6665" max="6665" width="1.375" style="106" customWidth="1"/>
    <col min="6666" max="6904" width="7.125" style="106"/>
    <col min="6905" max="6905" width="1.375" style="106" customWidth="1"/>
    <col min="6906" max="6906" width="12.25" style="106" customWidth="1"/>
    <col min="6907" max="6907" width="1.375" style="106" customWidth="1"/>
    <col min="6908" max="6909" width="7.125" style="106" hidden="1" customWidth="1"/>
    <col min="6910" max="6910" width="9.5" style="106" customWidth="1"/>
    <col min="6911" max="6911" width="1.375" style="106" customWidth="1"/>
    <col min="6912" max="6912" width="9.5" style="106" customWidth="1"/>
    <col min="6913" max="6913" width="1.375" style="106" customWidth="1"/>
    <col min="6914" max="6914" width="9.5" style="106" customWidth="1"/>
    <col min="6915" max="6915" width="1.375" style="106" customWidth="1"/>
    <col min="6916" max="6916" width="9.5" style="106" customWidth="1"/>
    <col min="6917" max="6917" width="1.375" style="106" customWidth="1"/>
    <col min="6918" max="6918" width="9.5" style="106" customWidth="1"/>
    <col min="6919" max="6919" width="1.375" style="106" customWidth="1"/>
    <col min="6920" max="6920" width="9.5" style="106" customWidth="1"/>
    <col min="6921" max="6921" width="1.375" style="106" customWidth="1"/>
    <col min="6922" max="7160" width="7.125" style="106"/>
    <col min="7161" max="7161" width="1.375" style="106" customWidth="1"/>
    <col min="7162" max="7162" width="12.25" style="106" customWidth="1"/>
    <col min="7163" max="7163" width="1.375" style="106" customWidth="1"/>
    <col min="7164" max="7165" width="7.125" style="106" hidden="1" customWidth="1"/>
    <col min="7166" max="7166" width="9.5" style="106" customWidth="1"/>
    <col min="7167" max="7167" width="1.375" style="106" customWidth="1"/>
    <col min="7168" max="7168" width="9.5" style="106" customWidth="1"/>
    <col min="7169" max="7169" width="1.375" style="106" customWidth="1"/>
    <col min="7170" max="7170" width="9.5" style="106" customWidth="1"/>
    <col min="7171" max="7171" width="1.375" style="106" customWidth="1"/>
    <col min="7172" max="7172" width="9.5" style="106" customWidth="1"/>
    <col min="7173" max="7173" width="1.375" style="106" customWidth="1"/>
    <col min="7174" max="7174" width="9.5" style="106" customWidth="1"/>
    <col min="7175" max="7175" width="1.375" style="106" customWidth="1"/>
    <col min="7176" max="7176" width="9.5" style="106" customWidth="1"/>
    <col min="7177" max="7177" width="1.375" style="106" customWidth="1"/>
    <col min="7178" max="7416" width="7.125" style="106"/>
    <col min="7417" max="7417" width="1.375" style="106" customWidth="1"/>
    <col min="7418" max="7418" width="12.25" style="106" customWidth="1"/>
    <col min="7419" max="7419" width="1.375" style="106" customWidth="1"/>
    <col min="7420" max="7421" width="7.125" style="106" hidden="1" customWidth="1"/>
    <col min="7422" max="7422" width="9.5" style="106" customWidth="1"/>
    <col min="7423" max="7423" width="1.375" style="106" customWidth="1"/>
    <col min="7424" max="7424" width="9.5" style="106" customWidth="1"/>
    <col min="7425" max="7425" width="1.375" style="106" customWidth="1"/>
    <col min="7426" max="7426" width="9.5" style="106" customWidth="1"/>
    <col min="7427" max="7427" width="1.375" style="106" customWidth="1"/>
    <col min="7428" max="7428" width="9.5" style="106" customWidth="1"/>
    <col min="7429" max="7429" width="1.375" style="106" customWidth="1"/>
    <col min="7430" max="7430" width="9.5" style="106" customWidth="1"/>
    <col min="7431" max="7431" width="1.375" style="106" customWidth="1"/>
    <col min="7432" max="7432" width="9.5" style="106" customWidth="1"/>
    <col min="7433" max="7433" width="1.375" style="106" customWidth="1"/>
    <col min="7434" max="7672" width="7.125" style="106"/>
    <col min="7673" max="7673" width="1.375" style="106" customWidth="1"/>
    <col min="7674" max="7674" width="12.25" style="106" customWidth="1"/>
    <col min="7675" max="7675" width="1.375" style="106" customWidth="1"/>
    <col min="7676" max="7677" width="7.125" style="106" hidden="1" customWidth="1"/>
    <col min="7678" max="7678" width="9.5" style="106" customWidth="1"/>
    <col min="7679" max="7679" width="1.375" style="106" customWidth="1"/>
    <col min="7680" max="7680" width="9.5" style="106" customWidth="1"/>
    <col min="7681" max="7681" width="1.375" style="106" customWidth="1"/>
    <col min="7682" max="7682" width="9.5" style="106" customWidth="1"/>
    <col min="7683" max="7683" width="1.375" style="106" customWidth="1"/>
    <col min="7684" max="7684" width="9.5" style="106" customWidth="1"/>
    <col min="7685" max="7685" width="1.375" style="106" customWidth="1"/>
    <col min="7686" max="7686" width="9.5" style="106" customWidth="1"/>
    <col min="7687" max="7687" width="1.375" style="106" customWidth="1"/>
    <col min="7688" max="7688" width="9.5" style="106" customWidth="1"/>
    <col min="7689" max="7689" width="1.375" style="106" customWidth="1"/>
    <col min="7690" max="7928" width="7.125" style="106"/>
    <col min="7929" max="7929" width="1.375" style="106" customWidth="1"/>
    <col min="7930" max="7930" width="12.25" style="106" customWidth="1"/>
    <col min="7931" max="7931" width="1.375" style="106" customWidth="1"/>
    <col min="7932" max="7933" width="7.125" style="106" hidden="1" customWidth="1"/>
    <col min="7934" max="7934" width="9.5" style="106" customWidth="1"/>
    <col min="7935" max="7935" width="1.375" style="106" customWidth="1"/>
    <col min="7936" max="7936" width="9.5" style="106" customWidth="1"/>
    <col min="7937" max="7937" width="1.375" style="106" customWidth="1"/>
    <col min="7938" max="7938" width="9.5" style="106" customWidth="1"/>
    <col min="7939" max="7939" width="1.375" style="106" customWidth="1"/>
    <col min="7940" max="7940" width="9.5" style="106" customWidth="1"/>
    <col min="7941" max="7941" width="1.375" style="106" customWidth="1"/>
    <col min="7942" max="7942" width="9.5" style="106" customWidth="1"/>
    <col min="7943" max="7943" width="1.375" style="106" customWidth="1"/>
    <col min="7944" max="7944" width="9.5" style="106" customWidth="1"/>
    <col min="7945" max="7945" width="1.375" style="106" customWidth="1"/>
    <col min="7946" max="8184" width="7.125" style="106"/>
    <col min="8185" max="8185" width="1.375" style="106" customWidth="1"/>
    <col min="8186" max="8186" width="12.25" style="106" customWidth="1"/>
    <col min="8187" max="8187" width="1.375" style="106" customWidth="1"/>
    <col min="8188" max="8189" width="7.125" style="106" hidden="1" customWidth="1"/>
    <col min="8190" max="8190" width="9.5" style="106" customWidth="1"/>
    <col min="8191" max="8191" width="1.375" style="106" customWidth="1"/>
    <col min="8192" max="8192" width="9.5" style="106" customWidth="1"/>
    <col min="8193" max="8193" width="1.375" style="106" customWidth="1"/>
    <col min="8194" max="8194" width="9.5" style="106" customWidth="1"/>
    <col min="8195" max="8195" width="1.375" style="106" customWidth="1"/>
    <col min="8196" max="8196" width="9.5" style="106" customWidth="1"/>
    <col min="8197" max="8197" width="1.375" style="106" customWidth="1"/>
    <col min="8198" max="8198" width="9.5" style="106" customWidth="1"/>
    <col min="8199" max="8199" width="1.375" style="106" customWidth="1"/>
    <col min="8200" max="8200" width="9.5" style="106" customWidth="1"/>
    <col min="8201" max="8201" width="1.375" style="106" customWidth="1"/>
    <col min="8202" max="8440" width="7.125" style="106"/>
    <col min="8441" max="8441" width="1.375" style="106" customWidth="1"/>
    <col min="8442" max="8442" width="12.25" style="106" customWidth="1"/>
    <col min="8443" max="8443" width="1.375" style="106" customWidth="1"/>
    <col min="8444" max="8445" width="7.125" style="106" hidden="1" customWidth="1"/>
    <col min="8446" max="8446" width="9.5" style="106" customWidth="1"/>
    <col min="8447" max="8447" width="1.375" style="106" customWidth="1"/>
    <col min="8448" max="8448" width="9.5" style="106" customWidth="1"/>
    <col min="8449" max="8449" width="1.375" style="106" customWidth="1"/>
    <col min="8450" max="8450" width="9.5" style="106" customWidth="1"/>
    <col min="8451" max="8451" width="1.375" style="106" customWidth="1"/>
    <col min="8452" max="8452" width="9.5" style="106" customWidth="1"/>
    <col min="8453" max="8453" width="1.375" style="106" customWidth="1"/>
    <col min="8454" max="8454" width="9.5" style="106" customWidth="1"/>
    <col min="8455" max="8455" width="1.375" style="106" customWidth="1"/>
    <col min="8456" max="8456" width="9.5" style="106" customWidth="1"/>
    <col min="8457" max="8457" width="1.375" style="106" customWidth="1"/>
    <col min="8458" max="8696" width="7.125" style="106"/>
    <col min="8697" max="8697" width="1.375" style="106" customWidth="1"/>
    <col min="8698" max="8698" width="12.25" style="106" customWidth="1"/>
    <col min="8699" max="8699" width="1.375" style="106" customWidth="1"/>
    <col min="8700" max="8701" width="7.125" style="106" hidden="1" customWidth="1"/>
    <col min="8702" max="8702" width="9.5" style="106" customWidth="1"/>
    <col min="8703" max="8703" width="1.375" style="106" customWidth="1"/>
    <col min="8704" max="8704" width="9.5" style="106" customWidth="1"/>
    <col min="8705" max="8705" width="1.375" style="106" customWidth="1"/>
    <col min="8706" max="8706" width="9.5" style="106" customWidth="1"/>
    <col min="8707" max="8707" width="1.375" style="106" customWidth="1"/>
    <col min="8708" max="8708" width="9.5" style="106" customWidth="1"/>
    <col min="8709" max="8709" width="1.375" style="106" customWidth="1"/>
    <col min="8710" max="8710" width="9.5" style="106" customWidth="1"/>
    <col min="8711" max="8711" width="1.375" style="106" customWidth="1"/>
    <col min="8712" max="8712" width="9.5" style="106" customWidth="1"/>
    <col min="8713" max="8713" width="1.375" style="106" customWidth="1"/>
    <col min="8714" max="8952" width="7.125" style="106"/>
    <col min="8953" max="8953" width="1.375" style="106" customWidth="1"/>
    <col min="8954" max="8954" width="12.25" style="106" customWidth="1"/>
    <col min="8955" max="8955" width="1.375" style="106" customWidth="1"/>
    <col min="8956" max="8957" width="7.125" style="106" hidden="1" customWidth="1"/>
    <col min="8958" max="8958" width="9.5" style="106" customWidth="1"/>
    <col min="8959" max="8959" width="1.375" style="106" customWidth="1"/>
    <col min="8960" max="8960" width="9.5" style="106" customWidth="1"/>
    <col min="8961" max="8961" width="1.375" style="106" customWidth="1"/>
    <col min="8962" max="8962" width="9.5" style="106" customWidth="1"/>
    <col min="8963" max="8963" width="1.375" style="106" customWidth="1"/>
    <col min="8964" max="8964" width="9.5" style="106" customWidth="1"/>
    <col min="8965" max="8965" width="1.375" style="106" customWidth="1"/>
    <col min="8966" max="8966" width="9.5" style="106" customWidth="1"/>
    <col min="8967" max="8967" width="1.375" style="106" customWidth="1"/>
    <col min="8968" max="8968" width="9.5" style="106" customWidth="1"/>
    <col min="8969" max="8969" width="1.375" style="106" customWidth="1"/>
    <col min="8970" max="9208" width="7.125" style="106"/>
    <col min="9209" max="9209" width="1.375" style="106" customWidth="1"/>
    <col min="9210" max="9210" width="12.25" style="106" customWidth="1"/>
    <col min="9211" max="9211" width="1.375" style="106" customWidth="1"/>
    <col min="9212" max="9213" width="7.125" style="106" hidden="1" customWidth="1"/>
    <col min="9214" max="9214" width="9.5" style="106" customWidth="1"/>
    <col min="9215" max="9215" width="1.375" style="106" customWidth="1"/>
    <col min="9216" max="9216" width="9.5" style="106" customWidth="1"/>
    <col min="9217" max="9217" width="1.375" style="106" customWidth="1"/>
    <col min="9218" max="9218" width="9.5" style="106" customWidth="1"/>
    <col min="9219" max="9219" width="1.375" style="106" customWidth="1"/>
    <col min="9220" max="9220" width="9.5" style="106" customWidth="1"/>
    <col min="9221" max="9221" width="1.375" style="106" customWidth="1"/>
    <col min="9222" max="9222" width="9.5" style="106" customWidth="1"/>
    <col min="9223" max="9223" width="1.375" style="106" customWidth="1"/>
    <col min="9224" max="9224" width="9.5" style="106" customWidth="1"/>
    <col min="9225" max="9225" width="1.375" style="106" customWidth="1"/>
    <col min="9226" max="9464" width="7.125" style="106"/>
    <col min="9465" max="9465" width="1.375" style="106" customWidth="1"/>
    <col min="9466" max="9466" width="12.25" style="106" customWidth="1"/>
    <col min="9467" max="9467" width="1.375" style="106" customWidth="1"/>
    <col min="9468" max="9469" width="7.125" style="106" hidden="1" customWidth="1"/>
    <col min="9470" max="9470" width="9.5" style="106" customWidth="1"/>
    <col min="9471" max="9471" width="1.375" style="106" customWidth="1"/>
    <col min="9472" max="9472" width="9.5" style="106" customWidth="1"/>
    <col min="9473" max="9473" width="1.375" style="106" customWidth="1"/>
    <col min="9474" max="9474" width="9.5" style="106" customWidth="1"/>
    <col min="9475" max="9475" width="1.375" style="106" customWidth="1"/>
    <col min="9476" max="9476" width="9.5" style="106" customWidth="1"/>
    <col min="9477" max="9477" width="1.375" style="106" customWidth="1"/>
    <col min="9478" max="9478" width="9.5" style="106" customWidth="1"/>
    <col min="9479" max="9479" width="1.375" style="106" customWidth="1"/>
    <col min="9480" max="9480" width="9.5" style="106" customWidth="1"/>
    <col min="9481" max="9481" width="1.375" style="106" customWidth="1"/>
    <col min="9482" max="9720" width="7.125" style="106"/>
    <col min="9721" max="9721" width="1.375" style="106" customWidth="1"/>
    <col min="9722" max="9722" width="12.25" style="106" customWidth="1"/>
    <col min="9723" max="9723" width="1.375" style="106" customWidth="1"/>
    <col min="9724" max="9725" width="7.125" style="106" hidden="1" customWidth="1"/>
    <col min="9726" max="9726" width="9.5" style="106" customWidth="1"/>
    <col min="9727" max="9727" width="1.375" style="106" customWidth="1"/>
    <col min="9728" max="9728" width="9.5" style="106" customWidth="1"/>
    <col min="9729" max="9729" width="1.375" style="106" customWidth="1"/>
    <col min="9730" max="9730" width="9.5" style="106" customWidth="1"/>
    <col min="9731" max="9731" width="1.375" style="106" customWidth="1"/>
    <col min="9732" max="9732" width="9.5" style="106" customWidth="1"/>
    <col min="9733" max="9733" width="1.375" style="106" customWidth="1"/>
    <col min="9734" max="9734" width="9.5" style="106" customWidth="1"/>
    <col min="9735" max="9735" width="1.375" style="106" customWidth="1"/>
    <col min="9736" max="9736" width="9.5" style="106" customWidth="1"/>
    <col min="9737" max="9737" width="1.375" style="106" customWidth="1"/>
    <col min="9738" max="9976" width="7.125" style="106"/>
    <col min="9977" max="9977" width="1.375" style="106" customWidth="1"/>
    <col min="9978" max="9978" width="12.25" style="106" customWidth="1"/>
    <col min="9979" max="9979" width="1.375" style="106" customWidth="1"/>
    <col min="9980" max="9981" width="7.125" style="106" hidden="1" customWidth="1"/>
    <col min="9982" max="9982" width="9.5" style="106" customWidth="1"/>
    <col min="9983" max="9983" width="1.375" style="106" customWidth="1"/>
    <col min="9984" max="9984" width="9.5" style="106" customWidth="1"/>
    <col min="9985" max="9985" width="1.375" style="106" customWidth="1"/>
    <col min="9986" max="9986" width="9.5" style="106" customWidth="1"/>
    <col min="9987" max="9987" width="1.375" style="106" customWidth="1"/>
    <col min="9988" max="9988" width="9.5" style="106" customWidth="1"/>
    <col min="9989" max="9989" width="1.375" style="106" customWidth="1"/>
    <col min="9990" max="9990" width="9.5" style="106" customWidth="1"/>
    <col min="9991" max="9991" width="1.375" style="106" customWidth="1"/>
    <col min="9992" max="9992" width="9.5" style="106" customWidth="1"/>
    <col min="9993" max="9993" width="1.375" style="106" customWidth="1"/>
    <col min="9994" max="10232" width="7.125" style="106"/>
    <col min="10233" max="10233" width="1.375" style="106" customWidth="1"/>
    <col min="10234" max="10234" width="12.25" style="106" customWidth="1"/>
    <col min="10235" max="10235" width="1.375" style="106" customWidth="1"/>
    <col min="10236" max="10237" width="7.125" style="106" hidden="1" customWidth="1"/>
    <col min="10238" max="10238" width="9.5" style="106" customWidth="1"/>
    <col min="10239" max="10239" width="1.375" style="106" customWidth="1"/>
    <col min="10240" max="10240" width="9.5" style="106" customWidth="1"/>
    <col min="10241" max="10241" width="1.375" style="106" customWidth="1"/>
    <col min="10242" max="10242" width="9.5" style="106" customWidth="1"/>
    <col min="10243" max="10243" width="1.375" style="106" customWidth="1"/>
    <col min="10244" max="10244" width="9.5" style="106" customWidth="1"/>
    <col min="10245" max="10245" width="1.375" style="106" customWidth="1"/>
    <col min="10246" max="10246" width="9.5" style="106" customWidth="1"/>
    <col min="10247" max="10247" width="1.375" style="106" customWidth="1"/>
    <col min="10248" max="10248" width="9.5" style="106" customWidth="1"/>
    <col min="10249" max="10249" width="1.375" style="106" customWidth="1"/>
    <col min="10250" max="10488" width="7.125" style="106"/>
    <col min="10489" max="10489" width="1.375" style="106" customWidth="1"/>
    <col min="10490" max="10490" width="12.25" style="106" customWidth="1"/>
    <col min="10491" max="10491" width="1.375" style="106" customWidth="1"/>
    <col min="10492" max="10493" width="7.125" style="106" hidden="1" customWidth="1"/>
    <col min="10494" max="10494" width="9.5" style="106" customWidth="1"/>
    <col min="10495" max="10495" width="1.375" style="106" customWidth="1"/>
    <col min="10496" max="10496" width="9.5" style="106" customWidth="1"/>
    <col min="10497" max="10497" width="1.375" style="106" customWidth="1"/>
    <col min="10498" max="10498" width="9.5" style="106" customWidth="1"/>
    <col min="10499" max="10499" width="1.375" style="106" customWidth="1"/>
    <col min="10500" max="10500" width="9.5" style="106" customWidth="1"/>
    <col min="10501" max="10501" width="1.375" style="106" customWidth="1"/>
    <col min="10502" max="10502" width="9.5" style="106" customWidth="1"/>
    <col min="10503" max="10503" width="1.375" style="106" customWidth="1"/>
    <col min="10504" max="10504" width="9.5" style="106" customWidth="1"/>
    <col min="10505" max="10505" width="1.375" style="106" customWidth="1"/>
    <col min="10506" max="10744" width="7.125" style="106"/>
    <col min="10745" max="10745" width="1.375" style="106" customWidth="1"/>
    <col min="10746" max="10746" width="12.25" style="106" customWidth="1"/>
    <col min="10747" max="10747" width="1.375" style="106" customWidth="1"/>
    <col min="10748" max="10749" width="7.125" style="106" hidden="1" customWidth="1"/>
    <col min="10750" max="10750" width="9.5" style="106" customWidth="1"/>
    <col min="10751" max="10751" width="1.375" style="106" customWidth="1"/>
    <col min="10752" max="10752" width="9.5" style="106" customWidth="1"/>
    <col min="10753" max="10753" width="1.375" style="106" customWidth="1"/>
    <col min="10754" max="10754" width="9.5" style="106" customWidth="1"/>
    <col min="10755" max="10755" width="1.375" style="106" customWidth="1"/>
    <col min="10756" max="10756" width="9.5" style="106" customWidth="1"/>
    <col min="10757" max="10757" width="1.375" style="106" customWidth="1"/>
    <col min="10758" max="10758" width="9.5" style="106" customWidth="1"/>
    <col min="10759" max="10759" width="1.375" style="106" customWidth="1"/>
    <col min="10760" max="10760" width="9.5" style="106" customWidth="1"/>
    <col min="10761" max="10761" width="1.375" style="106" customWidth="1"/>
    <col min="10762" max="11000" width="7.125" style="106"/>
    <col min="11001" max="11001" width="1.375" style="106" customWidth="1"/>
    <col min="11002" max="11002" width="12.25" style="106" customWidth="1"/>
    <col min="11003" max="11003" width="1.375" style="106" customWidth="1"/>
    <col min="11004" max="11005" width="7.125" style="106" hidden="1" customWidth="1"/>
    <col min="11006" max="11006" width="9.5" style="106" customWidth="1"/>
    <col min="11007" max="11007" width="1.375" style="106" customWidth="1"/>
    <col min="11008" max="11008" width="9.5" style="106" customWidth="1"/>
    <col min="11009" max="11009" width="1.375" style="106" customWidth="1"/>
    <col min="11010" max="11010" width="9.5" style="106" customWidth="1"/>
    <col min="11011" max="11011" width="1.375" style="106" customWidth="1"/>
    <col min="11012" max="11012" width="9.5" style="106" customWidth="1"/>
    <col min="11013" max="11013" width="1.375" style="106" customWidth="1"/>
    <col min="11014" max="11014" width="9.5" style="106" customWidth="1"/>
    <col min="11015" max="11015" width="1.375" style="106" customWidth="1"/>
    <col min="11016" max="11016" width="9.5" style="106" customWidth="1"/>
    <col min="11017" max="11017" width="1.375" style="106" customWidth="1"/>
    <col min="11018" max="11256" width="7.125" style="106"/>
    <col min="11257" max="11257" width="1.375" style="106" customWidth="1"/>
    <col min="11258" max="11258" width="12.25" style="106" customWidth="1"/>
    <col min="11259" max="11259" width="1.375" style="106" customWidth="1"/>
    <col min="11260" max="11261" width="7.125" style="106" hidden="1" customWidth="1"/>
    <col min="11262" max="11262" width="9.5" style="106" customWidth="1"/>
    <col min="11263" max="11263" width="1.375" style="106" customWidth="1"/>
    <col min="11264" max="11264" width="9.5" style="106" customWidth="1"/>
    <col min="11265" max="11265" width="1.375" style="106" customWidth="1"/>
    <col min="11266" max="11266" width="9.5" style="106" customWidth="1"/>
    <col min="11267" max="11267" width="1.375" style="106" customWidth="1"/>
    <col min="11268" max="11268" width="9.5" style="106" customWidth="1"/>
    <col min="11269" max="11269" width="1.375" style="106" customWidth="1"/>
    <col min="11270" max="11270" width="9.5" style="106" customWidth="1"/>
    <col min="11271" max="11271" width="1.375" style="106" customWidth="1"/>
    <col min="11272" max="11272" width="9.5" style="106" customWidth="1"/>
    <col min="11273" max="11273" width="1.375" style="106" customWidth="1"/>
    <col min="11274" max="11512" width="7.125" style="106"/>
    <col min="11513" max="11513" width="1.375" style="106" customWidth="1"/>
    <col min="11514" max="11514" width="12.25" style="106" customWidth="1"/>
    <col min="11515" max="11515" width="1.375" style="106" customWidth="1"/>
    <col min="11516" max="11517" width="7.125" style="106" hidden="1" customWidth="1"/>
    <col min="11518" max="11518" width="9.5" style="106" customWidth="1"/>
    <col min="11519" max="11519" width="1.375" style="106" customWidth="1"/>
    <col min="11520" max="11520" width="9.5" style="106" customWidth="1"/>
    <col min="11521" max="11521" width="1.375" style="106" customWidth="1"/>
    <col min="11522" max="11522" width="9.5" style="106" customWidth="1"/>
    <col min="11523" max="11523" width="1.375" style="106" customWidth="1"/>
    <col min="11524" max="11524" width="9.5" style="106" customWidth="1"/>
    <col min="11525" max="11525" width="1.375" style="106" customWidth="1"/>
    <col min="11526" max="11526" width="9.5" style="106" customWidth="1"/>
    <col min="11527" max="11527" width="1.375" style="106" customWidth="1"/>
    <col min="11528" max="11528" width="9.5" style="106" customWidth="1"/>
    <col min="11529" max="11529" width="1.375" style="106" customWidth="1"/>
    <col min="11530" max="11768" width="7.125" style="106"/>
    <col min="11769" max="11769" width="1.375" style="106" customWidth="1"/>
    <col min="11770" max="11770" width="12.25" style="106" customWidth="1"/>
    <col min="11771" max="11771" width="1.375" style="106" customWidth="1"/>
    <col min="11772" max="11773" width="7.125" style="106" hidden="1" customWidth="1"/>
    <col min="11774" max="11774" width="9.5" style="106" customWidth="1"/>
    <col min="11775" max="11775" width="1.375" style="106" customWidth="1"/>
    <col min="11776" max="11776" width="9.5" style="106" customWidth="1"/>
    <col min="11777" max="11777" width="1.375" style="106" customWidth="1"/>
    <col min="11778" max="11778" width="9.5" style="106" customWidth="1"/>
    <col min="11779" max="11779" width="1.375" style="106" customWidth="1"/>
    <col min="11780" max="11780" width="9.5" style="106" customWidth="1"/>
    <col min="11781" max="11781" width="1.375" style="106" customWidth="1"/>
    <col min="11782" max="11782" width="9.5" style="106" customWidth="1"/>
    <col min="11783" max="11783" width="1.375" style="106" customWidth="1"/>
    <col min="11784" max="11784" width="9.5" style="106" customWidth="1"/>
    <col min="11785" max="11785" width="1.375" style="106" customWidth="1"/>
    <col min="11786" max="12024" width="7.125" style="106"/>
    <col min="12025" max="12025" width="1.375" style="106" customWidth="1"/>
    <col min="12026" max="12026" width="12.25" style="106" customWidth="1"/>
    <col min="12027" max="12027" width="1.375" style="106" customWidth="1"/>
    <col min="12028" max="12029" width="7.125" style="106" hidden="1" customWidth="1"/>
    <col min="12030" max="12030" width="9.5" style="106" customWidth="1"/>
    <col min="12031" max="12031" width="1.375" style="106" customWidth="1"/>
    <col min="12032" max="12032" width="9.5" style="106" customWidth="1"/>
    <col min="12033" max="12033" width="1.375" style="106" customWidth="1"/>
    <col min="12034" max="12034" width="9.5" style="106" customWidth="1"/>
    <col min="12035" max="12035" width="1.375" style="106" customWidth="1"/>
    <col min="12036" max="12036" width="9.5" style="106" customWidth="1"/>
    <col min="12037" max="12037" width="1.375" style="106" customWidth="1"/>
    <col min="12038" max="12038" width="9.5" style="106" customWidth="1"/>
    <col min="12039" max="12039" width="1.375" style="106" customWidth="1"/>
    <col min="12040" max="12040" width="9.5" style="106" customWidth="1"/>
    <col min="12041" max="12041" width="1.375" style="106" customWidth="1"/>
    <col min="12042" max="12280" width="7.125" style="106"/>
    <col min="12281" max="12281" width="1.375" style="106" customWidth="1"/>
    <col min="12282" max="12282" width="12.25" style="106" customWidth="1"/>
    <col min="12283" max="12283" width="1.375" style="106" customWidth="1"/>
    <col min="12284" max="12285" width="7.125" style="106" hidden="1" customWidth="1"/>
    <col min="12286" max="12286" width="9.5" style="106" customWidth="1"/>
    <col min="12287" max="12287" width="1.375" style="106" customWidth="1"/>
    <col min="12288" max="12288" width="9.5" style="106" customWidth="1"/>
    <col min="12289" max="12289" width="1.375" style="106" customWidth="1"/>
    <col min="12290" max="12290" width="9.5" style="106" customWidth="1"/>
    <col min="12291" max="12291" width="1.375" style="106" customWidth="1"/>
    <col min="12292" max="12292" width="9.5" style="106" customWidth="1"/>
    <col min="12293" max="12293" width="1.375" style="106" customWidth="1"/>
    <col min="12294" max="12294" width="9.5" style="106" customWidth="1"/>
    <col min="12295" max="12295" width="1.375" style="106" customWidth="1"/>
    <col min="12296" max="12296" width="9.5" style="106" customWidth="1"/>
    <col min="12297" max="12297" width="1.375" style="106" customWidth="1"/>
    <col min="12298" max="12536" width="7.125" style="106"/>
    <col min="12537" max="12537" width="1.375" style="106" customWidth="1"/>
    <col min="12538" max="12538" width="12.25" style="106" customWidth="1"/>
    <col min="12539" max="12539" width="1.375" style="106" customWidth="1"/>
    <col min="12540" max="12541" width="7.125" style="106" hidden="1" customWidth="1"/>
    <col min="12542" max="12542" width="9.5" style="106" customWidth="1"/>
    <col min="12543" max="12543" width="1.375" style="106" customWidth="1"/>
    <col min="12544" max="12544" width="9.5" style="106" customWidth="1"/>
    <col min="12545" max="12545" width="1.375" style="106" customWidth="1"/>
    <col min="12546" max="12546" width="9.5" style="106" customWidth="1"/>
    <col min="12547" max="12547" width="1.375" style="106" customWidth="1"/>
    <col min="12548" max="12548" width="9.5" style="106" customWidth="1"/>
    <col min="12549" max="12549" width="1.375" style="106" customWidth="1"/>
    <col min="12550" max="12550" width="9.5" style="106" customWidth="1"/>
    <col min="12551" max="12551" width="1.375" style="106" customWidth="1"/>
    <col min="12552" max="12552" width="9.5" style="106" customWidth="1"/>
    <col min="12553" max="12553" width="1.375" style="106" customWidth="1"/>
    <col min="12554" max="12792" width="7.125" style="106"/>
    <col min="12793" max="12793" width="1.375" style="106" customWidth="1"/>
    <col min="12794" max="12794" width="12.25" style="106" customWidth="1"/>
    <col min="12795" max="12795" width="1.375" style="106" customWidth="1"/>
    <col min="12796" max="12797" width="7.125" style="106" hidden="1" customWidth="1"/>
    <col min="12798" max="12798" width="9.5" style="106" customWidth="1"/>
    <col min="12799" max="12799" width="1.375" style="106" customWidth="1"/>
    <col min="12800" max="12800" width="9.5" style="106" customWidth="1"/>
    <col min="12801" max="12801" width="1.375" style="106" customWidth="1"/>
    <col min="12802" max="12802" width="9.5" style="106" customWidth="1"/>
    <col min="12803" max="12803" width="1.375" style="106" customWidth="1"/>
    <col min="12804" max="12804" width="9.5" style="106" customWidth="1"/>
    <col min="12805" max="12805" width="1.375" style="106" customWidth="1"/>
    <col min="12806" max="12806" width="9.5" style="106" customWidth="1"/>
    <col min="12807" max="12807" width="1.375" style="106" customWidth="1"/>
    <col min="12808" max="12808" width="9.5" style="106" customWidth="1"/>
    <col min="12809" max="12809" width="1.375" style="106" customWidth="1"/>
    <col min="12810" max="13048" width="7.125" style="106"/>
    <col min="13049" max="13049" width="1.375" style="106" customWidth="1"/>
    <col min="13050" max="13050" width="12.25" style="106" customWidth="1"/>
    <col min="13051" max="13051" width="1.375" style="106" customWidth="1"/>
    <col min="13052" max="13053" width="7.125" style="106" hidden="1" customWidth="1"/>
    <col min="13054" max="13054" width="9.5" style="106" customWidth="1"/>
    <col min="13055" max="13055" width="1.375" style="106" customWidth="1"/>
    <col min="13056" max="13056" width="9.5" style="106" customWidth="1"/>
    <col min="13057" max="13057" width="1.375" style="106" customWidth="1"/>
    <col min="13058" max="13058" width="9.5" style="106" customWidth="1"/>
    <col min="13059" max="13059" width="1.375" style="106" customWidth="1"/>
    <col min="13060" max="13060" width="9.5" style="106" customWidth="1"/>
    <col min="13061" max="13061" width="1.375" style="106" customWidth="1"/>
    <col min="13062" max="13062" width="9.5" style="106" customWidth="1"/>
    <col min="13063" max="13063" width="1.375" style="106" customWidth="1"/>
    <col min="13064" max="13064" width="9.5" style="106" customWidth="1"/>
    <col min="13065" max="13065" width="1.375" style="106" customWidth="1"/>
    <col min="13066" max="13304" width="7.125" style="106"/>
    <col min="13305" max="13305" width="1.375" style="106" customWidth="1"/>
    <col min="13306" max="13306" width="12.25" style="106" customWidth="1"/>
    <col min="13307" max="13307" width="1.375" style="106" customWidth="1"/>
    <col min="13308" max="13309" width="7.125" style="106" hidden="1" customWidth="1"/>
    <col min="13310" max="13310" width="9.5" style="106" customWidth="1"/>
    <col min="13311" max="13311" width="1.375" style="106" customWidth="1"/>
    <col min="13312" max="13312" width="9.5" style="106" customWidth="1"/>
    <col min="13313" max="13313" width="1.375" style="106" customWidth="1"/>
    <col min="13314" max="13314" width="9.5" style="106" customWidth="1"/>
    <col min="13315" max="13315" width="1.375" style="106" customWidth="1"/>
    <col min="13316" max="13316" width="9.5" style="106" customWidth="1"/>
    <col min="13317" max="13317" width="1.375" style="106" customWidth="1"/>
    <col min="13318" max="13318" width="9.5" style="106" customWidth="1"/>
    <col min="13319" max="13319" width="1.375" style="106" customWidth="1"/>
    <col min="13320" max="13320" width="9.5" style="106" customWidth="1"/>
    <col min="13321" max="13321" width="1.375" style="106" customWidth="1"/>
    <col min="13322" max="13560" width="7.125" style="106"/>
    <col min="13561" max="13561" width="1.375" style="106" customWidth="1"/>
    <col min="13562" max="13562" width="12.25" style="106" customWidth="1"/>
    <col min="13563" max="13563" width="1.375" style="106" customWidth="1"/>
    <col min="13564" max="13565" width="7.125" style="106" hidden="1" customWidth="1"/>
    <col min="13566" max="13566" width="9.5" style="106" customWidth="1"/>
    <col min="13567" max="13567" width="1.375" style="106" customWidth="1"/>
    <col min="13568" max="13568" width="9.5" style="106" customWidth="1"/>
    <col min="13569" max="13569" width="1.375" style="106" customWidth="1"/>
    <col min="13570" max="13570" width="9.5" style="106" customWidth="1"/>
    <col min="13571" max="13571" width="1.375" style="106" customWidth="1"/>
    <col min="13572" max="13572" width="9.5" style="106" customWidth="1"/>
    <col min="13573" max="13573" width="1.375" style="106" customWidth="1"/>
    <col min="13574" max="13574" width="9.5" style="106" customWidth="1"/>
    <col min="13575" max="13575" width="1.375" style="106" customWidth="1"/>
    <col min="13576" max="13576" width="9.5" style="106" customWidth="1"/>
    <col min="13577" max="13577" width="1.375" style="106" customWidth="1"/>
    <col min="13578" max="13816" width="7.125" style="106"/>
    <col min="13817" max="13817" width="1.375" style="106" customWidth="1"/>
    <col min="13818" max="13818" width="12.25" style="106" customWidth="1"/>
    <col min="13819" max="13819" width="1.375" style="106" customWidth="1"/>
    <col min="13820" max="13821" width="7.125" style="106" hidden="1" customWidth="1"/>
    <col min="13822" max="13822" width="9.5" style="106" customWidth="1"/>
    <col min="13823" max="13823" width="1.375" style="106" customWidth="1"/>
    <col min="13824" max="13824" width="9.5" style="106" customWidth="1"/>
    <col min="13825" max="13825" width="1.375" style="106" customWidth="1"/>
    <col min="13826" max="13826" width="9.5" style="106" customWidth="1"/>
    <col min="13827" max="13827" width="1.375" style="106" customWidth="1"/>
    <col min="13828" max="13828" width="9.5" style="106" customWidth="1"/>
    <col min="13829" max="13829" width="1.375" style="106" customWidth="1"/>
    <col min="13830" max="13830" width="9.5" style="106" customWidth="1"/>
    <col min="13831" max="13831" width="1.375" style="106" customWidth="1"/>
    <col min="13832" max="13832" width="9.5" style="106" customWidth="1"/>
    <col min="13833" max="13833" width="1.375" style="106" customWidth="1"/>
    <col min="13834" max="14072" width="7.125" style="106"/>
    <col min="14073" max="14073" width="1.375" style="106" customWidth="1"/>
    <col min="14074" max="14074" width="12.25" style="106" customWidth="1"/>
    <col min="14075" max="14075" width="1.375" style="106" customWidth="1"/>
    <col min="14076" max="14077" width="7.125" style="106" hidden="1" customWidth="1"/>
    <col min="14078" max="14078" width="9.5" style="106" customWidth="1"/>
    <col min="14079" max="14079" width="1.375" style="106" customWidth="1"/>
    <col min="14080" max="14080" width="9.5" style="106" customWidth="1"/>
    <col min="14081" max="14081" width="1.375" style="106" customWidth="1"/>
    <col min="14082" max="14082" width="9.5" style="106" customWidth="1"/>
    <col min="14083" max="14083" width="1.375" style="106" customWidth="1"/>
    <col min="14084" max="14084" width="9.5" style="106" customWidth="1"/>
    <col min="14085" max="14085" width="1.375" style="106" customWidth="1"/>
    <col min="14086" max="14086" width="9.5" style="106" customWidth="1"/>
    <col min="14087" max="14087" width="1.375" style="106" customWidth="1"/>
    <col min="14088" max="14088" width="9.5" style="106" customWidth="1"/>
    <col min="14089" max="14089" width="1.375" style="106" customWidth="1"/>
    <col min="14090" max="14328" width="7.125" style="106"/>
    <col min="14329" max="14329" width="1.375" style="106" customWidth="1"/>
    <col min="14330" max="14330" width="12.25" style="106" customWidth="1"/>
    <col min="14331" max="14331" width="1.375" style="106" customWidth="1"/>
    <col min="14332" max="14333" width="7.125" style="106" hidden="1" customWidth="1"/>
    <col min="14334" max="14334" width="9.5" style="106" customWidth="1"/>
    <col min="14335" max="14335" width="1.375" style="106" customWidth="1"/>
    <col min="14336" max="14336" width="9.5" style="106" customWidth="1"/>
    <col min="14337" max="14337" width="1.375" style="106" customWidth="1"/>
    <col min="14338" max="14338" width="9.5" style="106" customWidth="1"/>
    <col min="14339" max="14339" width="1.375" style="106" customWidth="1"/>
    <col min="14340" max="14340" width="9.5" style="106" customWidth="1"/>
    <col min="14341" max="14341" width="1.375" style="106" customWidth="1"/>
    <col min="14342" max="14342" width="9.5" style="106" customWidth="1"/>
    <col min="14343" max="14343" width="1.375" style="106" customWidth="1"/>
    <col min="14344" max="14344" width="9.5" style="106" customWidth="1"/>
    <col min="14345" max="14345" width="1.375" style="106" customWidth="1"/>
    <col min="14346" max="14584" width="7.125" style="106"/>
    <col min="14585" max="14585" width="1.375" style="106" customWidth="1"/>
    <col min="14586" max="14586" width="12.25" style="106" customWidth="1"/>
    <col min="14587" max="14587" width="1.375" style="106" customWidth="1"/>
    <col min="14588" max="14589" width="7.125" style="106" hidden="1" customWidth="1"/>
    <col min="14590" max="14590" width="9.5" style="106" customWidth="1"/>
    <col min="14591" max="14591" width="1.375" style="106" customWidth="1"/>
    <col min="14592" max="14592" width="9.5" style="106" customWidth="1"/>
    <col min="14593" max="14593" width="1.375" style="106" customWidth="1"/>
    <col min="14594" max="14594" width="9.5" style="106" customWidth="1"/>
    <col min="14595" max="14595" width="1.375" style="106" customWidth="1"/>
    <col min="14596" max="14596" width="9.5" style="106" customWidth="1"/>
    <col min="14597" max="14597" width="1.375" style="106" customWidth="1"/>
    <col min="14598" max="14598" width="9.5" style="106" customWidth="1"/>
    <col min="14599" max="14599" width="1.375" style="106" customWidth="1"/>
    <col min="14600" max="14600" width="9.5" style="106" customWidth="1"/>
    <col min="14601" max="14601" width="1.375" style="106" customWidth="1"/>
    <col min="14602" max="14840" width="7.125" style="106"/>
    <col min="14841" max="14841" width="1.375" style="106" customWidth="1"/>
    <col min="14842" max="14842" width="12.25" style="106" customWidth="1"/>
    <col min="14843" max="14843" width="1.375" style="106" customWidth="1"/>
    <col min="14844" max="14845" width="7.125" style="106" hidden="1" customWidth="1"/>
    <col min="14846" max="14846" width="9.5" style="106" customWidth="1"/>
    <col min="14847" max="14847" width="1.375" style="106" customWidth="1"/>
    <col min="14848" max="14848" width="9.5" style="106" customWidth="1"/>
    <col min="14849" max="14849" width="1.375" style="106" customWidth="1"/>
    <col min="14850" max="14850" width="9.5" style="106" customWidth="1"/>
    <col min="14851" max="14851" width="1.375" style="106" customWidth="1"/>
    <col min="14852" max="14852" width="9.5" style="106" customWidth="1"/>
    <col min="14853" max="14853" width="1.375" style="106" customWidth="1"/>
    <col min="14854" max="14854" width="9.5" style="106" customWidth="1"/>
    <col min="14855" max="14855" width="1.375" style="106" customWidth="1"/>
    <col min="14856" max="14856" width="9.5" style="106" customWidth="1"/>
    <col min="14857" max="14857" width="1.375" style="106" customWidth="1"/>
    <col min="14858" max="15096" width="7.125" style="106"/>
    <col min="15097" max="15097" width="1.375" style="106" customWidth="1"/>
    <col min="15098" max="15098" width="12.25" style="106" customWidth="1"/>
    <col min="15099" max="15099" width="1.375" style="106" customWidth="1"/>
    <col min="15100" max="15101" width="7.125" style="106" hidden="1" customWidth="1"/>
    <col min="15102" max="15102" width="9.5" style="106" customWidth="1"/>
    <col min="15103" max="15103" width="1.375" style="106" customWidth="1"/>
    <col min="15104" max="15104" width="9.5" style="106" customWidth="1"/>
    <col min="15105" max="15105" width="1.375" style="106" customWidth="1"/>
    <col min="15106" max="15106" width="9.5" style="106" customWidth="1"/>
    <col min="15107" max="15107" width="1.375" style="106" customWidth="1"/>
    <col min="15108" max="15108" width="9.5" style="106" customWidth="1"/>
    <col min="15109" max="15109" width="1.375" style="106" customWidth="1"/>
    <col min="15110" max="15110" width="9.5" style="106" customWidth="1"/>
    <col min="15111" max="15111" width="1.375" style="106" customWidth="1"/>
    <col min="15112" max="15112" width="9.5" style="106" customWidth="1"/>
    <col min="15113" max="15113" width="1.375" style="106" customWidth="1"/>
    <col min="15114" max="15352" width="7.125" style="106"/>
    <col min="15353" max="15353" width="1.375" style="106" customWidth="1"/>
    <col min="15354" max="15354" width="12.25" style="106" customWidth="1"/>
    <col min="15355" max="15355" width="1.375" style="106" customWidth="1"/>
    <col min="15356" max="15357" width="7.125" style="106" hidden="1" customWidth="1"/>
    <col min="15358" max="15358" width="9.5" style="106" customWidth="1"/>
    <col min="15359" max="15359" width="1.375" style="106" customWidth="1"/>
    <col min="15360" max="15360" width="9.5" style="106" customWidth="1"/>
    <col min="15361" max="15361" width="1.375" style="106" customWidth="1"/>
    <col min="15362" max="15362" width="9.5" style="106" customWidth="1"/>
    <col min="15363" max="15363" width="1.375" style="106" customWidth="1"/>
    <col min="15364" max="15364" width="9.5" style="106" customWidth="1"/>
    <col min="15365" max="15365" width="1.375" style="106" customWidth="1"/>
    <col min="15366" max="15366" width="9.5" style="106" customWidth="1"/>
    <col min="15367" max="15367" width="1.375" style="106" customWidth="1"/>
    <col min="15368" max="15368" width="9.5" style="106" customWidth="1"/>
    <col min="15369" max="15369" width="1.375" style="106" customWidth="1"/>
    <col min="15370" max="15608" width="7.125" style="106"/>
    <col min="15609" max="15609" width="1.375" style="106" customWidth="1"/>
    <col min="15610" max="15610" width="12.25" style="106" customWidth="1"/>
    <col min="15611" max="15611" width="1.375" style="106" customWidth="1"/>
    <col min="15612" max="15613" width="7.125" style="106" hidden="1" customWidth="1"/>
    <col min="15614" max="15614" width="9.5" style="106" customWidth="1"/>
    <col min="15615" max="15615" width="1.375" style="106" customWidth="1"/>
    <col min="15616" max="15616" width="9.5" style="106" customWidth="1"/>
    <col min="15617" max="15617" width="1.375" style="106" customWidth="1"/>
    <col min="15618" max="15618" width="9.5" style="106" customWidth="1"/>
    <col min="15619" max="15619" width="1.375" style="106" customWidth="1"/>
    <col min="15620" max="15620" width="9.5" style="106" customWidth="1"/>
    <col min="15621" max="15621" width="1.375" style="106" customWidth="1"/>
    <col min="15622" max="15622" width="9.5" style="106" customWidth="1"/>
    <col min="15623" max="15623" width="1.375" style="106" customWidth="1"/>
    <col min="15624" max="15624" width="9.5" style="106" customWidth="1"/>
    <col min="15625" max="15625" width="1.375" style="106" customWidth="1"/>
    <col min="15626" max="15864" width="7.125" style="106"/>
    <col min="15865" max="15865" width="1.375" style="106" customWidth="1"/>
    <col min="15866" max="15866" width="12.25" style="106" customWidth="1"/>
    <col min="15867" max="15867" width="1.375" style="106" customWidth="1"/>
    <col min="15868" max="15869" width="7.125" style="106" hidden="1" customWidth="1"/>
    <col min="15870" max="15870" width="9.5" style="106" customWidth="1"/>
    <col min="15871" max="15871" width="1.375" style="106" customWidth="1"/>
    <col min="15872" max="15872" width="9.5" style="106" customWidth="1"/>
    <col min="15873" max="15873" width="1.375" style="106" customWidth="1"/>
    <col min="15874" max="15874" width="9.5" style="106" customWidth="1"/>
    <col min="15875" max="15875" width="1.375" style="106" customWidth="1"/>
    <col min="15876" max="15876" width="9.5" style="106" customWidth="1"/>
    <col min="15877" max="15877" width="1.375" style="106" customWidth="1"/>
    <col min="15878" max="15878" width="9.5" style="106" customWidth="1"/>
    <col min="15879" max="15879" width="1.375" style="106" customWidth="1"/>
    <col min="15880" max="15880" width="9.5" style="106" customWidth="1"/>
    <col min="15881" max="15881" width="1.375" style="106" customWidth="1"/>
    <col min="15882" max="16120" width="7.125" style="106"/>
    <col min="16121" max="16121" width="1.375" style="106" customWidth="1"/>
    <col min="16122" max="16122" width="12.25" style="106" customWidth="1"/>
    <col min="16123" max="16123" width="1.375" style="106" customWidth="1"/>
    <col min="16124" max="16125" width="7.125" style="106" hidden="1" customWidth="1"/>
    <col min="16126" max="16126" width="9.5" style="106" customWidth="1"/>
    <col min="16127" max="16127" width="1.375" style="106" customWidth="1"/>
    <col min="16128" max="16128" width="9.5" style="106" customWidth="1"/>
    <col min="16129" max="16129" width="1.375" style="106" customWidth="1"/>
    <col min="16130" max="16130" width="9.5" style="106" customWidth="1"/>
    <col min="16131" max="16131" width="1.375" style="106" customWidth="1"/>
    <col min="16132" max="16132" width="9.5" style="106" customWidth="1"/>
    <col min="16133" max="16133" width="1.375" style="106" customWidth="1"/>
    <col min="16134" max="16134" width="9.5" style="106" customWidth="1"/>
    <col min="16135" max="16135" width="1.375" style="106" customWidth="1"/>
    <col min="16136" max="16136" width="9.5" style="106" customWidth="1"/>
    <col min="16137" max="16137" width="1.375" style="106" customWidth="1"/>
    <col min="16138" max="16384" width="7.125" style="106"/>
  </cols>
  <sheetData>
    <row r="1" spans="1:14" s="165" customFormat="1" ht="18" customHeight="1" x14ac:dyDescent="0.25">
      <c r="A1" s="171" t="s">
        <v>107</v>
      </c>
      <c r="B1" s="97"/>
      <c r="C1" s="97"/>
      <c r="D1" s="97"/>
      <c r="E1" s="97"/>
      <c r="F1" s="97"/>
      <c r="G1" s="97"/>
      <c r="H1" s="97"/>
      <c r="I1" s="66"/>
      <c r="J1" s="66"/>
    </row>
    <row r="2" spans="1:14" ht="44.45" customHeight="1" x14ac:dyDescent="0.25">
      <c r="A2" s="51"/>
      <c r="C2" s="156"/>
      <c r="D2" s="156"/>
      <c r="E2" s="156"/>
      <c r="F2" s="203" t="s">
        <v>136</v>
      </c>
      <c r="G2" s="203"/>
      <c r="H2" s="203"/>
      <c r="I2" s="203"/>
      <c r="J2" s="203"/>
    </row>
    <row r="3" spans="1:14" s="27" customFormat="1" ht="40.5" x14ac:dyDescent="0.25">
      <c r="A3" s="86" t="s">
        <v>1</v>
      </c>
      <c r="B3" s="157" t="s">
        <v>13</v>
      </c>
      <c r="C3" s="164">
        <v>28</v>
      </c>
      <c r="D3" s="164">
        <v>29</v>
      </c>
      <c r="E3" s="164">
        <v>30</v>
      </c>
      <c r="F3" s="164" t="s">
        <v>95</v>
      </c>
      <c r="G3" s="164">
        <v>2</v>
      </c>
      <c r="H3" s="164">
        <v>3</v>
      </c>
      <c r="I3" s="201" t="s">
        <v>127</v>
      </c>
      <c r="J3" s="202"/>
    </row>
    <row r="4" spans="1:14" ht="18.75" customHeight="1" x14ac:dyDescent="0.25">
      <c r="A4" s="59" t="s">
        <v>21</v>
      </c>
      <c r="B4" s="173">
        <v>259595</v>
      </c>
      <c r="C4" s="180">
        <v>261726</v>
      </c>
      <c r="D4" s="180">
        <v>262878</v>
      </c>
      <c r="E4" s="180">
        <v>271055</v>
      </c>
      <c r="F4" s="180">
        <v>273749</v>
      </c>
      <c r="G4" s="180">
        <v>272191</v>
      </c>
      <c r="H4" s="180">
        <v>264266</v>
      </c>
      <c r="I4" s="75" t="str">
        <f t="shared" ref="I4:I37" si="0">IF(H4-G4&lt;0,"△","")</f>
        <v>△</v>
      </c>
      <c r="J4" s="81">
        <f t="shared" ref="J4:J37" si="1">IF(H4-G4&lt;0,-1*(H4-G4),H4-G4)</f>
        <v>7925</v>
      </c>
    </row>
    <row r="5" spans="1:14" ht="18.75" customHeight="1" x14ac:dyDescent="0.25">
      <c r="A5" s="60" t="s">
        <v>16</v>
      </c>
      <c r="B5" s="174">
        <v>234701</v>
      </c>
      <c r="C5" s="181">
        <v>237537</v>
      </c>
      <c r="D5" s="181">
        <v>237275</v>
      </c>
      <c r="E5" s="181">
        <v>244249</v>
      </c>
      <c r="F5" s="181">
        <f>SUM(F6:F37)</f>
        <v>246340</v>
      </c>
      <c r="G5" s="181">
        <f>SUM(G6:G37)</f>
        <v>244511</v>
      </c>
      <c r="H5" s="181">
        <f>SUM(H6:H37)</f>
        <v>237600</v>
      </c>
      <c r="I5" s="76" t="str">
        <f t="shared" si="0"/>
        <v>△</v>
      </c>
      <c r="J5" s="82">
        <f t="shared" si="1"/>
        <v>6911</v>
      </c>
    </row>
    <row r="6" spans="1:14" ht="18.75" customHeight="1" x14ac:dyDescent="0.25">
      <c r="A6" s="61" t="s">
        <v>22</v>
      </c>
      <c r="B6" s="175">
        <v>6284</v>
      </c>
      <c r="C6" s="166">
        <v>6170</v>
      </c>
      <c r="D6" s="166">
        <v>6353</v>
      </c>
      <c r="E6" s="166">
        <v>6355</v>
      </c>
      <c r="F6" s="166">
        <v>6240</v>
      </c>
      <c r="G6" s="166">
        <v>5925</v>
      </c>
      <c r="H6" s="166">
        <v>5397</v>
      </c>
      <c r="I6" s="77" t="str">
        <f t="shared" si="0"/>
        <v>△</v>
      </c>
      <c r="J6" s="93">
        <f t="shared" si="1"/>
        <v>528</v>
      </c>
      <c r="N6" s="80"/>
    </row>
    <row r="7" spans="1:14" ht="18.75" customHeight="1" x14ac:dyDescent="0.25">
      <c r="A7" s="61" t="s">
        <v>23</v>
      </c>
      <c r="B7" s="175">
        <v>23821</v>
      </c>
      <c r="C7" s="166">
        <v>25178</v>
      </c>
      <c r="D7" s="166">
        <v>23238</v>
      </c>
      <c r="E7" s="166">
        <v>22878</v>
      </c>
      <c r="F7" s="166">
        <v>22476</v>
      </c>
      <c r="G7" s="166">
        <v>22541</v>
      </c>
      <c r="H7" s="166">
        <v>21039</v>
      </c>
      <c r="I7" s="77" t="str">
        <f t="shared" si="0"/>
        <v>△</v>
      </c>
      <c r="J7" s="93">
        <f t="shared" si="1"/>
        <v>1502</v>
      </c>
      <c r="M7" s="87"/>
    </row>
    <row r="8" spans="1:14" ht="18.75" customHeight="1" x14ac:dyDescent="0.25">
      <c r="A8" s="61" t="s">
        <v>4</v>
      </c>
      <c r="B8" s="175">
        <v>13814</v>
      </c>
      <c r="C8" s="166">
        <v>13912</v>
      </c>
      <c r="D8" s="166">
        <v>12753</v>
      </c>
      <c r="E8" s="166">
        <v>13798</v>
      </c>
      <c r="F8" s="166">
        <v>13995</v>
      </c>
      <c r="G8" s="166">
        <v>13601</v>
      </c>
      <c r="H8" s="166">
        <v>13900</v>
      </c>
      <c r="I8" s="77" t="str">
        <f t="shared" si="0"/>
        <v/>
      </c>
      <c r="J8" s="93">
        <f t="shared" si="1"/>
        <v>299</v>
      </c>
    </row>
    <row r="9" spans="1:14" ht="18.75" customHeight="1" x14ac:dyDescent="0.25">
      <c r="A9" s="61" t="s">
        <v>27</v>
      </c>
      <c r="B9" s="175">
        <v>15931</v>
      </c>
      <c r="C9" s="166">
        <v>15869</v>
      </c>
      <c r="D9" s="166">
        <v>17134</v>
      </c>
      <c r="E9" s="166">
        <v>18307</v>
      </c>
      <c r="F9" s="166">
        <v>17849</v>
      </c>
      <c r="G9" s="166">
        <v>17918</v>
      </c>
      <c r="H9" s="166">
        <v>18155</v>
      </c>
      <c r="I9" s="77" t="str">
        <f t="shared" si="0"/>
        <v/>
      </c>
      <c r="J9" s="93">
        <f t="shared" si="1"/>
        <v>237</v>
      </c>
    </row>
    <row r="10" spans="1:14" ht="18.75" customHeight="1" x14ac:dyDescent="0.25">
      <c r="A10" s="61" t="s">
        <v>20</v>
      </c>
      <c r="B10" s="175">
        <v>5517</v>
      </c>
      <c r="C10" s="166">
        <v>5262</v>
      </c>
      <c r="D10" s="166">
        <v>5230</v>
      </c>
      <c r="E10" s="166">
        <v>5130</v>
      </c>
      <c r="F10" s="166">
        <v>5275</v>
      </c>
      <c r="G10" s="166">
        <v>5241</v>
      </c>
      <c r="H10" s="166">
        <v>5156</v>
      </c>
      <c r="I10" s="77" t="str">
        <f t="shared" si="0"/>
        <v>△</v>
      </c>
      <c r="J10" s="93">
        <f t="shared" si="1"/>
        <v>85</v>
      </c>
    </row>
    <row r="11" spans="1:14" ht="18.75" customHeight="1" x14ac:dyDescent="0.25">
      <c r="A11" s="61" t="s">
        <v>28</v>
      </c>
      <c r="B11" s="175">
        <v>6955</v>
      </c>
      <c r="C11" s="166">
        <v>6505</v>
      </c>
      <c r="D11" s="166">
        <v>6505</v>
      </c>
      <c r="E11" s="166">
        <v>6796</v>
      </c>
      <c r="F11" s="166">
        <v>6948</v>
      </c>
      <c r="G11" s="166">
        <v>7060</v>
      </c>
      <c r="H11" s="166">
        <v>6894</v>
      </c>
      <c r="I11" s="77" t="str">
        <f t="shared" si="0"/>
        <v>△</v>
      </c>
      <c r="J11" s="93">
        <f t="shared" si="1"/>
        <v>166</v>
      </c>
    </row>
    <row r="12" spans="1:14" ht="18.75" customHeight="1" x14ac:dyDescent="0.25">
      <c r="A12" s="61" t="s">
        <v>26</v>
      </c>
      <c r="B12" s="175">
        <v>6702</v>
      </c>
      <c r="C12" s="166">
        <v>6192</v>
      </c>
      <c r="D12" s="166">
        <v>7095</v>
      </c>
      <c r="E12" s="166">
        <v>7177</v>
      </c>
      <c r="F12" s="166">
        <v>7422</v>
      </c>
      <c r="G12" s="166">
        <v>7055</v>
      </c>
      <c r="H12" s="166">
        <v>7194</v>
      </c>
      <c r="I12" s="77" t="str">
        <f t="shared" si="0"/>
        <v/>
      </c>
      <c r="J12" s="93">
        <f t="shared" si="1"/>
        <v>139</v>
      </c>
    </row>
    <row r="13" spans="1:14" ht="18.75" customHeight="1" x14ac:dyDescent="0.25">
      <c r="A13" s="61" t="s">
        <v>30</v>
      </c>
      <c r="B13" s="175">
        <v>5370</v>
      </c>
      <c r="C13" s="166">
        <v>5272</v>
      </c>
      <c r="D13" s="166">
        <v>5600</v>
      </c>
      <c r="E13" s="166">
        <v>5655</v>
      </c>
      <c r="F13" s="166">
        <v>6155</v>
      </c>
      <c r="G13" s="166">
        <v>5934</v>
      </c>
      <c r="H13" s="166">
        <v>5214</v>
      </c>
      <c r="I13" s="77" t="str">
        <f t="shared" si="0"/>
        <v>△</v>
      </c>
      <c r="J13" s="93">
        <f t="shared" si="1"/>
        <v>720</v>
      </c>
    </row>
    <row r="14" spans="1:14" ht="18.75" customHeight="1" x14ac:dyDescent="0.25">
      <c r="A14" s="61" t="s">
        <v>32</v>
      </c>
      <c r="B14" s="175">
        <v>11676</v>
      </c>
      <c r="C14" s="166">
        <v>11992</v>
      </c>
      <c r="D14" s="166">
        <v>12102</v>
      </c>
      <c r="E14" s="166">
        <v>12751</v>
      </c>
      <c r="F14" s="166">
        <v>13082</v>
      </c>
      <c r="G14" s="166">
        <v>12669</v>
      </c>
      <c r="H14" s="166">
        <v>12316</v>
      </c>
      <c r="I14" s="77" t="str">
        <f t="shared" si="0"/>
        <v>△</v>
      </c>
      <c r="J14" s="93">
        <f t="shared" si="1"/>
        <v>353</v>
      </c>
    </row>
    <row r="15" spans="1:14" ht="18.75" customHeight="1" x14ac:dyDescent="0.25">
      <c r="A15" s="62" t="s">
        <v>35</v>
      </c>
      <c r="B15" s="176">
        <v>2082</v>
      </c>
      <c r="C15" s="167">
        <v>2020</v>
      </c>
      <c r="D15" s="167">
        <v>2019</v>
      </c>
      <c r="E15" s="167">
        <v>2087</v>
      </c>
      <c r="F15" s="167">
        <v>2073</v>
      </c>
      <c r="G15" s="167">
        <v>2053</v>
      </c>
      <c r="H15" s="167">
        <v>2069</v>
      </c>
      <c r="I15" s="78" t="str">
        <f t="shared" si="0"/>
        <v/>
      </c>
      <c r="J15" s="94">
        <f t="shared" si="1"/>
        <v>16</v>
      </c>
    </row>
    <row r="16" spans="1:14" ht="18.75" customHeight="1" x14ac:dyDescent="0.25">
      <c r="A16" s="61" t="s">
        <v>36</v>
      </c>
      <c r="B16" s="175">
        <v>3179</v>
      </c>
      <c r="C16" s="166">
        <v>3180</v>
      </c>
      <c r="D16" s="166">
        <v>3349</v>
      </c>
      <c r="E16" s="166">
        <v>3276</v>
      </c>
      <c r="F16" s="166">
        <v>3251</v>
      </c>
      <c r="G16" s="166">
        <v>3147</v>
      </c>
      <c r="H16" s="166">
        <v>3137</v>
      </c>
      <c r="I16" s="77" t="str">
        <f t="shared" si="0"/>
        <v>△</v>
      </c>
      <c r="J16" s="93">
        <f t="shared" si="1"/>
        <v>10</v>
      </c>
    </row>
    <row r="17" spans="1:10" ht="18.75" customHeight="1" x14ac:dyDescent="0.25">
      <c r="A17" s="61" t="s">
        <v>37</v>
      </c>
      <c r="B17" s="175">
        <v>6589</v>
      </c>
      <c r="C17" s="166">
        <v>6615</v>
      </c>
      <c r="D17" s="166">
        <v>6682</v>
      </c>
      <c r="E17" s="166">
        <v>6806</v>
      </c>
      <c r="F17" s="166">
        <v>7158</v>
      </c>
      <c r="G17" s="166">
        <v>7361</v>
      </c>
      <c r="H17" s="166">
        <v>6918</v>
      </c>
      <c r="I17" s="77" t="str">
        <f t="shared" si="0"/>
        <v>△</v>
      </c>
      <c r="J17" s="93">
        <f t="shared" si="1"/>
        <v>443</v>
      </c>
    </row>
    <row r="18" spans="1:10" ht="18.75" customHeight="1" x14ac:dyDescent="0.25">
      <c r="A18" s="61" t="s">
        <v>31</v>
      </c>
      <c r="B18" s="175">
        <v>6372</v>
      </c>
      <c r="C18" s="166">
        <v>6300</v>
      </c>
      <c r="D18" s="166">
        <v>6386</v>
      </c>
      <c r="E18" s="166">
        <v>6156</v>
      </c>
      <c r="F18" s="166">
        <v>6229</v>
      </c>
      <c r="G18" s="166">
        <v>6289</v>
      </c>
      <c r="H18" s="166">
        <v>6092</v>
      </c>
      <c r="I18" s="77" t="str">
        <f t="shared" si="0"/>
        <v>△</v>
      </c>
      <c r="J18" s="93">
        <f t="shared" si="1"/>
        <v>197</v>
      </c>
    </row>
    <row r="19" spans="1:10" ht="18.75" customHeight="1" x14ac:dyDescent="0.25">
      <c r="A19" s="61" t="s">
        <v>38</v>
      </c>
      <c r="B19" s="175">
        <v>7537</v>
      </c>
      <c r="C19" s="166">
        <v>8466</v>
      </c>
      <c r="D19" s="166">
        <v>7858</v>
      </c>
      <c r="E19" s="166">
        <v>7622</v>
      </c>
      <c r="F19" s="166">
        <v>7815</v>
      </c>
      <c r="G19" s="166">
        <v>7695</v>
      </c>
      <c r="H19" s="166">
        <v>7272</v>
      </c>
      <c r="I19" s="77" t="str">
        <f t="shared" si="0"/>
        <v>△</v>
      </c>
      <c r="J19" s="93">
        <f t="shared" si="1"/>
        <v>423</v>
      </c>
    </row>
    <row r="20" spans="1:10" ht="18.75" customHeight="1" x14ac:dyDescent="0.25">
      <c r="A20" s="61" t="s">
        <v>40</v>
      </c>
      <c r="B20" s="175">
        <v>3793</v>
      </c>
      <c r="C20" s="166">
        <v>4170</v>
      </c>
      <c r="D20" s="166">
        <v>4088</v>
      </c>
      <c r="E20" s="166">
        <v>4142</v>
      </c>
      <c r="F20" s="166">
        <v>4240</v>
      </c>
      <c r="G20" s="166">
        <v>4300</v>
      </c>
      <c r="H20" s="166">
        <v>3576</v>
      </c>
      <c r="I20" s="77" t="str">
        <f t="shared" si="0"/>
        <v>△</v>
      </c>
      <c r="J20" s="93">
        <f t="shared" si="1"/>
        <v>724</v>
      </c>
    </row>
    <row r="21" spans="1:10" ht="18.75" customHeight="1" x14ac:dyDescent="0.25">
      <c r="A21" s="61" t="s">
        <v>41</v>
      </c>
      <c r="B21" s="175">
        <v>8287</v>
      </c>
      <c r="C21" s="166">
        <v>9158</v>
      </c>
      <c r="D21" s="166">
        <v>9332</v>
      </c>
      <c r="E21" s="166">
        <v>9969</v>
      </c>
      <c r="F21" s="166">
        <v>10134</v>
      </c>
      <c r="G21" s="166">
        <v>10421</v>
      </c>
      <c r="H21" s="166">
        <v>10995</v>
      </c>
      <c r="I21" s="77" t="str">
        <f t="shared" si="0"/>
        <v/>
      </c>
      <c r="J21" s="83">
        <f t="shared" si="1"/>
        <v>574</v>
      </c>
    </row>
    <row r="22" spans="1:10" ht="18.75" customHeight="1" x14ac:dyDescent="0.25">
      <c r="A22" s="96" t="s">
        <v>42</v>
      </c>
      <c r="B22" s="175">
        <v>19255</v>
      </c>
      <c r="C22" s="166">
        <v>20265</v>
      </c>
      <c r="D22" s="166">
        <v>20878</v>
      </c>
      <c r="E22" s="166">
        <v>22611</v>
      </c>
      <c r="F22" s="166">
        <v>23024</v>
      </c>
      <c r="G22" s="166">
        <v>23269</v>
      </c>
      <c r="H22" s="166">
        <v>20063</v>
      </c>
      <c r="I22" s="77" t="str">
        <f t="shared" si="0"/>
        <v>△</v>
      </c>
      <c r="J22" s="83">
        <f t="shared" si="1"/>
        <v>3206</v>
      </c>
    </row>
    <row r="23" spans="1:10" ht="18.75" customHeight="1" x14ac:dyDescent="0.25">
      <c r="A23" s="61" t="s">
        <v>43</v>
      </c>
      <c r="B23" s="175">
        <v>7160</v>
      </c>
      <c r="C23" s="166">
        <v>7554</v>
      </c>
      <c r="D23" s="166">
        <v>6399</v>
      </c>
      <c r="E23" s="166">
        <v>7325</v>
      </c>
      <c r="F23" s="166">
        <v>6390</v>
      </c>
      <c r="G23" s="166">
        <v>6209</v>
      </c>
      <c r="H23" s="166">
        <v>5707</v>
      </c>
      <c r="I23" s="77" t="str">
        <f t="shared" si="0"/>
        <v>△</v>
      </c>
      <c r="J23" s="83">
        <f t="shared" si="1"/>
        <v>502</v>
      </c>
    </row>
    <row r="24" spans="1:10" ht="18.75" customHeight="1" x14ac:dyDescent="0.25">
      <c r="A24" s="61" t="s">
        <v>14</v>
      </c>
      <c r="B24" s="175">
        <v>1852</v>
      </c>
      <c r="C24" s="166">
        <v>1260</v>
      </c>
      <c r="D24" s="166">
        <v>1856</v>
      </c>
      <c r="E24" s="166">
        <v>1973</v>
      </c>
      <c r="F24" s="166">
        <v>1952</v>
      </c>
      <c r="G24" s="166">
        <v>1867</v>
      </c>
      <c r="H24" s="166">
        <v>1760</v>
      </c>
      <c r="I24" s="77" t="str">
        <f t="shared" si="0"/>
        <v>△</v>
      </c>
      <c r="J24" s="83">
        <f t="shared" si="1"/>
        <v>107</v>
      </c>
    </row>
    <row r="25" spans="1:10" s="48" customFormat="1" ht="18.75" customHeight="1" x14ac:dyDescent="0.25">
      <c r="A25" s="61" t="s">
        <v>44</v>
      </c>
      <c r="B25" s="177">
        <v>3688</v>
      </c>
      <c r="C25" s="168">
        <v>3629</v>
      </c>
      <c r="D25" s="168">
        <v>3604</v>
      </c>
      <c r="E25" s="168">
        <v>3710</v>
      </c>
      <c r="F25" s="168">
        <v>3727</v>
      </c>
      <c r="G25" s="168">
        <v>3786</v>
      </c>
      <c r="H25" s="168">
        <v>3582</v>
      </c>
      <c r="I25" s="77" t="str">
        <f t="shared" si="0"/>
        <v>△</v>
      </c>
      <c r="J25" s="83">
        <f t="shared" si="1"/>
        <v>204</v>
      </c>
    </row>
    <row r="26" spans="1:10" ht="18.75" customHeight="1" x14ac:dyDescent="0.25">
      <c r="A26" s="61" t="s">
        <v>68</v>
      </c>
      <c r="B26" s="175">
        <v>4443</v>
      </c>
      <c r="C26" s="166">
        <v>4255</v>
      </c>
      <c r="D26" s="166">
        <v>4660</v>
      </c>
      <c r="E26" s="166">
        <v>4782</v>
      </c>
      <c r="F26" s="166">
        <v>4701</v>
      </c>
      <c r="G26" s="166">
        <v>4706</v>
      </c>
      <c r="H26" s="166">
        <v>4064</v>
      </c>
      <c r="I26" s="77" t="str">
        <f t="shared" si="0"/>
        <v>△</v>
      </c>
      <c r="J26" s="83">
        <f t="shared" si="1"/>
        <v>642</v>
      </c>
    </row>
    <row r="27" spans="1:10" s="48" customFormat="1" ht="18.75" customHeight="1" x14ac:dyDescent="0.25">
      <c r="A27" s="61" t="s">
        <v>6</v>
      </c>
      <c r="B27" s="177">
        <v>2288</v>
      </c>
      <c r="C27" s="168">
        <v>2399</v>
      </c>
      <c r="D27" s="168">
        <v>2161</v>
      </c>
      <c r="E27" s="168">
        <v>2000</v>
      </c>
      <c r="F27" s="168">
        <v>2376</v>
      </c>
      <c r="G27" s="168">
        <v>2291</v>
      </c>
      <c r="H27" s="168">
        <v>2502</v>
      </c>
      <c r="I27" s="77" t="str">
        <f t="shared" si="0"/>
        <v/>
      </c>
      <c r="J27" s="83">
        <f t="shared" si="1"/>
        <v>211</v>
      </c>
    </row>
    <row r="28" spans="1:10" s="48" customFormat="1" ht="18.75" customHeight="1" x14ac:dyDescent="0.25">
      <c r="A28" s="61" t="s">
        <v>25</v>
      </c>
      <c r="B28" s="177">
        <v>13402</v>
      </c>
      <c r="C28" s="168">
        <v>13829</v>
      </c>
      <c r="D28" s="168">
        <v>13493</v>
      </c>
      <c r="E28" s="168">
        <v>13253</v>
      </c>
      <c r="F28" s="168">
        <v>13715</v>
      </c>
      <c r="G28" s="168">
        <v>13312</v>
      </c>
      <c r="H28" s="168">
        <v>14200</v>
      </c>
      <c r="I28" s="77" t="str">
        <f t="shared" si="0"/>
        <v/>
      </c>
      <c r="J28" s="83">
        <f t="shared" si="1"/>
        <v>888</v>
      </c>
    </row>
    <row r="29" spans="1:10" s="48" customFormat="1" ht="18.75" customHeight="1" x14ac:dyDescent="0.25">
      <c r="A29" s="61" t="s">
        <v>15</v>
      </c>
      <c r="B29" s="177">
        <v>7788</v>
      </c>
      <c r="C29" s="168">
        <v>7891</v>
      </c>
      <c r="D29" s="168">
        <v>7166</v>
      </c>
      <c r="E29" s="168">
        <v>7413</v>
      </c>
      <c r="F29" s="168">
        <v>7674</v>
      </c>
      <c r="G29" s="168">
        <v>7515</v>
      </c>
      <c r="H29" s="168">
        <v>7482</v>
      </c>
      <c r="I29" s="77" t="str">
        <f t="shared" si="0"/>
        <v>△</v>
      </c>
      <c r="J29" s="83">
        <f t="shared" si="1"/>
        <v>33</v>
      </c>
    </row>
    <row r="30" spans="1:10" s="48" customFormat="1" ht="18.75" customHeight="1" x14ac:dyDescent="0.25">
      <c r="A30" s="61" t="s">
        <v>46</v>
      </c>
      <c r="B30" s="177">
        <v>4482</v>
      </c>
      <c r="C30" s="168">
        <v>4017</v>
      </c>
      <c r="D30" s="168">
        <v>4309</v>
      </c>
      <c r="E30" s="168">
        <v>4137</v>
      </c>
      <c r="F30" s="168">
        <v>4327</v>
      </c>
      <c r="G30" s="168">
        <v>4225</v>
      </c>
      <c r="H30" s="168">
        <v>4072</v>
      </c>
      <c r="I30" s="77" t="str">
        <f t="shared" si="0"/>
        <v>△</v>
      </c>
      <c r="J30" s="83">
        <f t="shared" si="1"/>
        <v>153</v>
      </c>
    </row>
    <row r="31" spans="1:10" s="48" customFormat="1" ht="18.75" customHeight="1" x14ac:dyDescent="0.25">
      <c r="A31" s="96" t="s">
        <v>47</v>
      </c>
      <c r="B31" s="177">
        <v>4432</v>
      </c>
      <c r="C31" s="168">
        <v>3894</v>
      </c>
      <c r="D31" s="168">
        <v>4791</v>
      </c>
      <c r="E31" s="168">
        <v>5009</v>
      </c>
      <c r="F31" s="168">
        <v>4807</v>
      </c>
      <c r="G31" s="168">
        <v>4817</v>
      </c>
      <c r="H31" s="168">
        <v>4662</v>
      </c>
      <c r="I31" s="77" t="str">
        <f t="shared" si="0"/>
        <v>△</v>
      </c>
      <c r="J31" s="83">
        <f t="shared" si="1"/>
        <v>155</v>
      </c>
    </row>
    <row r="32" spans="1:10" s="48" customFormat="1" ht="18.75" customHeight="1" x14ac:dyDescent="0.25">
      <c r="A32" s="61" t="s">
        <v>2</v>
      </c>
      <c r="B32" s="177">
        <v>4297</v>
      </c>
      <c r="C32" s="168">
        <v>4345</v>
      </c>
      <c r="D32" s="168">
        <v>4102</v>
      </c>
      <c r="E32" s="168">
        <v>4048</v>
      </c>
      <c r="F32" s="168">
        <v>3992</v>
      </c>
      <c r="G32" s="168">
        <v>3974</v>
      </c>
      <c r="H32" s="168">
        <v>4145</v>
      </c>
      <c r="I32" s="77" t="str">
        <f t="shared" si="0"/>
        <v/>
      </c>
      <c r="J32" s="83">
        <f t="shared" si="1"/>
        <v>171</v>
      </c>
    </row>
    <row r="33" spans="1:10" s="48" customFormat="1" ht="18.75" customHeight="1" x14ac:dyDescent="0.25">
      <c r="A33" s="61" t="s">
        <v>18</v>
      </c>
      <c r="B33" s="177">
        <v>12627</v>
      </c>
      <c r="C33" s="168">
        <v>12945</v>
      </c>
      <c r="D33" s="168">
        <v>12837</v>
      </c>
      <c r="E33" s="168">
        <v>13448</v>
      </c>
      <c r="F33" s="168">
        <v>13561</v>
      </c>
      <c r="G33" s="168">
        <v>13757</v>
      </c>
      <c r="H33" s="168">
        <v>14491</v>
      </c>
      <c r="I33" s="77" t="str">
        <f t="shared" si="0"/>
        <v/>
      </c>
      <c r="J33" s="83">
        <f t="shared" si="1"/>
        <v>734</v>
      </c>
    </row>
    <row r="34" spans="1:10" s="48" customFormat="1" ht="18.75" customHeight="1" x14ac:dyDescent="0.25">
      <c r="A34" s="61" t="s">
        <v>33</v>
      </c>
      <c r="B34" s="177">
        <v>3030</v>
      </c>
      <c r="C34" s="168">
        <v>2920</v>
      </c>
      <c r="D34" s="168">
        <v>2905</v>
      </c>
      <c r="E34" s="168">
        <v>2964</v>
      </c>
      <c r="F34" s="168">
        <v>2987</v>
      </c>
      <c r="G34" s="168">
        <v>2908</v>
      </c>
      <c r="H34" s="168">
        <v>2423</v>
      </c>
      <c r="I34" s="77" t="str">
        <f t="shared" si="0"/>
        <v>△</v>
      </c>
      <c r="J34" s="83">
        <f t="shared" si="1"/>
        <v>485</v>
      </c>
    </row>
    <row r="35" spans="1:10" s="48" customFormat="1" ht="18.75" customHeight="1" x14ac:dyDescent="0.25">
      <c r="A35" s="61" t="s">
        <v>48</v>
      </c>
      <c r="B35" s="177">
        <v>1628</v>
      </c>
      <c r="C35" s="168">
        <v>1575</v>
      </c>
      <c r="D35" s="168">
        <v>1583</v>
      </c>
      <c r="E35" s="168">
        <v>1548</v>
      </c>
      <c r="F35" s="168">
        <v>1547</v>
      </c>
      <c r="G35" s="168">
        <v>1530</v>
      </c>
      <c r="H35" s="168">
        <v>1500</v>
      </c>
      <c r="I35" s="77" t="str">
        <f t="shared" si="0"/>
        <v>△</v>
      </c>
      <c r="J35" s="83">
        <f t="shared" si="1"/>
        <v>30</v>
      </c>
    </row>
    <row r="36" spans="1:10" s="54" customFormat="1" ht="18.75" customHeight="1" x14ac:dyDescent="0.25">
      <c r="A36" s="63" t="s">
        <v>50</v>
      </c>
      <c r="B36" s="177">
        <v>3794</v>
      </c>
      <c r="C36" s="168">
        <v>3979</v>
      </c>
      <c r="D36" s="168">
        <v>3979</v>
      </c>
      <c r="E36" s="168">
        <v>4272</v>
      </c>
      <c r="F36" s="168">
        <v>4353</v>
      </c>
      <c r="G36" s="168">
        <v>4321</v>
      </c>
      <c r="H36" s="168">
        <v>4642</v>
      </c>
      <c r="I36" s="77" t="str">
        <f t="shared" si="0"/>
        <v/>
      </c>
      <c r="J36" s="83">
        <f t="shared" si="1"/>
        <v>321</v>
      </c>
    </row>
    <row r="37" spans="1:10" s="54" customFormat="1" ht="18.75" customHeight="1" x14ac:dyDescent="0.25">
      <c r="A37" s="64" t="s">
        <v>52</v>
      </c>
      <c r="B37" s="178">
        <v>6626</v>
      </c>
      <c r="C37" s="169">
        <v>6519</v>
      </c>
      <c r="D37" s="169">
        <v>6828</v>
      </c>
      <c r="E37" s="169">
        <v>6851</v>
      </c>
      <c r="F37" s="169">
        <v>6865</v>
      </c>
      <c r="G37" s="169">
        <v>6814</v>
      </c>
      <c r="H37" s="169">
        <v>6981</v>
      </c>
      <c r="I37" s="79" t="str">
        <f t="shared" si="0"/>
        <v/>
      </c>
      <c r="J37" s="85">
        <f t="shared" si="1"/>
        <v>167</v>
      </c>
    </row>
    <row r="38" spans="1:10" s="65" customFormat="1" ht="18" customHeight="1" x14ac:dyDescent="0.25">
      <c r="A38" s="172"/>
      <c r="B38" s="179"/>
      <c r="D38" s="179"/>
      <c r="E38" s="179"/>
      <c r="F38" s="179"/>
      <c r="G38" s="179"/>
      <c r="H38" s="179"/>
      <c r="I38" s="67"/>
      <c r="J38" s="52" t="s">
        <v>19</v>
      </c>
    </row>
    <row r="39" spans="1:10" ht="18" customHeight="1" x14ac:dyDescent="0.25">
      <c r="B39" s="52"/>
      <c r="C39" s="52"/>
      <c r="D39" s="52"/>
      <c r="E39" s="52"/>
      <c r="F39" s="52"/>
      <c r="G39" s="52"/>
      <c r="H39" s="52"/>
      <c r="I39" s="26"/>
      <c r="J39" s="26"/>
    </row>
  </sheetData>
  <mergeCells count="2">
    <mergeCell ref="F2:J2"/>
    <mergeCell ref="I3:J3"/>
  </mergeCells>
  <phoneticPr fontId="2"/>
  <conditionalFormatting sqref="G6:H37">
    <cfRule type="expression" dxfId="15" priority="10" stopIfTrue="1">
      <formula>#REF!="00"</formula>
    </cfRule>
  </conditionalFormatting>
  <conditionalFormatting sqref="G4:H4">
    <cfRule type="expression" dxfId="14" priority="9" stopIfTrue="1">
      <formula>#REF!="00"</formula>
    </cfRule>
  </conditionalFormatting>
  <conditionalFormatting sqref="E6:E37">
    <cfRule type="expression" dxfId="13" priority="8" stopIfTrue="1">
      <formula>#REF!="00"</formula>
    </cfRule>
  </conditionalFormatting>
  <conditionalFormatting sqref="E4">
    <cfRule type="expression" dxfId="12" priority="7" stopIfTrue="1">
      <formula>#REF!="00"</formula>
    </cfRule>
  </conditionalFormatting>
  <conditionalFormatting sqref="C6:C37">
    <cfRule type="expression" dxfId="11" priority="6" stopIfTrue="1">
      <formula>#REF!="00"</formula>
    </cfRule>
  </conditionalFormatting>
  <conditionalFormatting sqref="C4">
    <cfRule type="expression" dxfId="10" priority="5" stopIfTrue="1">
      <formula>#REF!="00"</formula>
    </cfRule>
  </conditionalFormatting>
  <conditionalFormatting sqref="D6:D37">
    <cfRule type="expression" dxfId="9" priority="4" stopIfTrue="1">
      <formula>#REF!="00"</formula>
    </cfRule>
  </conditionalFormatting>
  <conditionalFormatting sqref="D4">
    <cfRule type="expression" dxfId="8" priority="3" stopIfTrue="1">
      <formula>#REF!="00"</formula>
    </cfRule>
  </conditionalFormatting>
  <conditionalFormatting sqref="F6:F37">
    <cfRule type="expression" dxfId="7" priority="2" stopIfTrue="1">
      <formula>#REF!="00"</formula>
    </cfRule>
  </conditionalFormatting>
  <conditionalFormatting sqref="F4">
    <cfRule type="expression" dxfId="6" priority="1" stopIfTrue="1">
      <formula>#REF!="00"</formula>
    </cfRule>
  </conditionalFormatting>
  <pageMargins left="0.70866141732283472" right="0.59055118110236227" top="0.78740157480314965" bottom="0.78740157480314965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5.商業・工業（見出し）</vt:lpstr>
      <vt:lpstr>1.商業の推移</vt:lpstr>
      <vt:lpstr>2.県内各市の商店数の推移</vt:lpstr>
      <vt:lpstr>3.県内各市の従業者数の推移（商店）</vt:lpstr>
      <vt:lpstr>4.県内各市の年間商品販売額の推移</vt:lpstr>
      <vt:lpstr>5.工業の推移</vt:lpstr>
      <vt:lpstr>6.製造業の産業別事業所数</vt:lpstr>
      <vt:lpstr>7.県内各市の製造業事業所数の推移</vt:lpstr>
      <vt:lpstr>8.県内各市の製造業従業者数の推移</vt:lpstr>
      <vt:lpstr>9.県内各市の製造品出荷額の推移</vt:lpstr>
      <vt:lpstr>'5.工業の推移'!Print_Area</vt:lpstr>
      <vt:lpstr>'5.商業・工業（見出し）'!Print_Area</vt:lpstr>
      <vt:lpstr>'9.県内各市の製造品出荷額の推移'!Print_Area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2025-02-26T06:39:43Z</cp:lastPrinted>
  <dcterms:created xsi:type="dcterms:W3CDTF">2016-12-14T05:17:19Z</dcterms:created>
  <dcterms:modified xsi:type="dcterms:W3CDTF">2025-02-26T06:41:22Z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2024-01-31T02:27:57Z</vt:filetime>
  </property>
</Properties>
</file>