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C:\Users\jogesui1\Desktop\R6\経営比較分析表\10_常陸太田市\"/>
    </mc:Choice>
  </mc:AlternateContent>
  <xr:revisionPtr revIDLastSave="0" documentId="13_ncr:1_{73AA795D-FED4-4D26-B13A-ED748A94909F}" xr6:coauthVersionLast="36" xr6:coauthVersionMax="36" xr10:uidLastSave="{00000000-0000-0000-0000-000000000000}"/>
  <workbookProtection workbookAlgorithmName="SHA-512" workbookHashValue="AUbWl9+HFjP4M4eq2nIPopJpn8VBej2R4oG/bHc26MT4hydwanKAXJyh2lg3THfonY0WvFAotnZxdamWTMb1zQ==" workbookSaltValue="eFN8PyR8y1h9H6qhkFsHgg==" workbookSpinCount="100000" lockStructure="1"/>
  <bookViews>
    <workbookView xWindow="0" yWindow="0" windowWidth="28800" windowHeight="1213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<sst xmlns="http://schemas.openxmlformats.org/spreadsheetml/2006/main" count="228" uniqueCount="113">
  <si>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</si>
  <si>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</si>
  <si>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</si>
  <si>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</si>
  <si>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</si>
  <si>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</si>
  <si>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</si>
  <si>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</si>
  <si>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</si>
  <si>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</si>
  <si>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</si>
  <si>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</si>
  <si>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</si>
  <si>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</si>
  <si>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</si>
  <si>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</si>
  <si>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</si>
  <si>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</si>
  <si>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</si>
  <si>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</si>
  <si>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</si>
  <si>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</si>
  <si>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</si>
  <si>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</si>
  <si>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</si>
  <si>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</si>
  <si>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</si>
  <si>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</si>
  <si>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</si>
  <si>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</si>
  <si>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</si>
  <si>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</si>
  <si>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</si>
  <si>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</si>
  <si>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</si>
  <si>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</si>
  <si>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</si>
  <si>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</si>
  <si>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</si>
  <si>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</si>
  <si>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</si>
  <si>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</si>
  <si>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</si>
  <si>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</si>
  <si>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</si>
  <si>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</si>
  <si>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</si>
  <si>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</si>
  <si>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</si>
  <si>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</si>
  <si>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</si>
  <si>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</si>
  <si>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</si>
  <si>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</si>
  <si>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</si>
  <si>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</si>
  <si>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</si>
  <si>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</si>
  <si>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</si>
  <si>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</si>
  <si>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</si>
  <si>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</si>
  <si>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</si>
  <si>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</si>
  <si>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</si>
  <si>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</si>
  <si>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</si>
  <si>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</si>
  <si>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</si>
  <si>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</si>
  <si>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</si>
  <si>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</si>
  <si>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</si>
  <si>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</si>
  <si>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</si>
  <si>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</si>
  <si>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</si>
  <si>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</si>
  <si>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</si>
  <si>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</si>
  <si>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</si>
  <si>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</si>
  <si>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</si>
  <si>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</si>
  <si>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</si>
  <si>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</si>
  <si>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</si>
  <si>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</si>
  <si>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</si>
  <si>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</si>
  <si>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</si>
  <si>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</si>
  <si>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</si>
  <si>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常陸太田市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</si>
  <si>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</si>
  <si>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</si>
  <si>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</si>
  <si>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</si>
  <si>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</si>
  <si>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</si>
  <si>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</si>
  <si>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</si>
  <si>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</si>
  <si>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</si>
  <si>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</si>
  <si>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</si>
  <si>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</si>
  <si>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</si>
  <si>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</si>
  <si>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</si>
  <si>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①有形固定資産減価償却率及び②管路経年化率ともに、類似団体平均と同様,増加傾向にあることから、今後、老朽化が進む施設を更新するための財源確保や更新時期の平準化を図り、可能な限り計画的な施設更新に努める。
③管路更新率は前年度に比べ0.01ポイント減少し、類似団体平均を下回っていることから、引続き老朽化が進む施設を更新するための財源確保や更新時期の平準化を図り、可能な限り計画的な施設更新に努める。</t>
    <phoneticPr fontId="4"/>
  </si>
  <si>
    <t>経営の健全性・効率性については、概ね良好ではあるものの、施設の老朽化が進んでいる状況にあるため、将来にわたり持続可能な水道事業となるよう、引続き老朽化が進む施設を更新するための財源確保や更新時期の平準化を図り、可能な限り計画的な施設更新に努める。</t>
    <phoneticPr fontId="4"/>
  </si>
  <si>
    <t>①経常収支比率は、100％を超えており，かつ②累積欠損金比率も発生していないため、概ね健全な経営であるが、類似団体平均を下回っているため、引続き財源確保と費用削減に努める。
③流動比率は、前年度から23.68ポイント減少したものの100％を上回っていることから、短期的な債務に対しての支払能力は有していると言える。
④企業債残高対給水収益比率は、昨年から減少してたものの、類似団体平均を上回っていることから、引続き企業債の借入抑制を図り、企業債残高の縮減に努める。
⑤料金回収率は、100％を上回っているが、有収水量の減少に伴い収益の減少が見込まれる状況であることから、引き続き費用削減に努める。
⑥給水原価は、前年度から3.42円減少したものの、類似団体平均を上回っていることから、引続き投資の効率化や費用削減に努める。
⑦施設利用率は、類似団体平均を上回っているものの、低い水準で推移していることから、今後の施設更新時においては、水需要の状況を踏まえつつ、適正な施設規模での更新を行う。
⑧有収率は、前年度から0.51ポイント減少し、類似団体平均を下回っていることから、引続き計画的に可能な限り老朽管路の更新を行い、漏水件数の縮減に努め、有収率の向上を図る。</t>
    <rPh sb="14" eb="15">
      <t>コ</t>
    </rPh>
    <rPh sb="23" eb="25">
      <t>ルイセキ</t>
    </rPh>
    <rPh sb="25" eb="27">
      <t>ケッソン</t>
    </rPh>
    <rPh sb="27" eb="28">
      <t>キン</t>
    </rPh>
    <rPh sb="28" eb="30">
      <t>ヒリツ</t>
    </rPh>
    <rPh sb="31" eb="33">
      <t>ハッセイ</t>
    </rPh>
    <rPh sb="45" eb="47">
      <t>ケンゼン</t>
    </rPh>
    <rPh sb="48" eb="50">
      <t>ケイエイ</t>
    </rPh>
    <rPh sb="53" eb="55">
      <t>ルイジ</t>
    </rPh>
    <rPh sb="55" eb="57">
      <t>スイジ</t>
    </rPh>
    <rPh sb="57" eb="59">
      <t>ダンタイ</t>
    </rPh>
    <rPh sb="59" eb="61">
      <t>ヘイキン</t>
    </rPh>
    <rPh sb="315" eb="316">
      <t>エン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</si>
</sst>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0.27</c:v>
                </c:pt>
                <c:pt idx="1">
                  <c:v>0.24</c:v>
                </c:pt>
                <c:pt idx="2">
                  <c:v>0.12</c:v>
                </c:pt>
                <c:pt idx="3">
                  <c:v>0.13</c:v>
                </c:pt>
                <c:pt idx="4">
                  <c:v>0.12</c:v>
                </c:pt>
              </c:numCache>
            </c:numRef>
          </c:val>
          <c:extLst>
            <c:ext xmlns:c16="http://schemas.microsoft.com/office/drawing/2014/chart" uri="{C3380CC4-5D6E-409C-BE32-E72D297353CC}">
              <c16:uniqueId val="{00000000-2F44-4A11-9D8D-8311896F0221}"/>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0.56999999999999995</c:v>
                </c:pt>
                <c:pt idx="2">
                  <c:v>0.52</c:v>
                </c:pt>
                <c:pt idx="3">
                  <c:v>0.48</c:v>
                </c:pt>
                <c:pt idx="4">
                  <c:v>0.48</c:v>
                </c:pt>
              </c:numCache>
            </c:numRef>
          </c:val>
          <c:smooth val="0"/>
          <c:extLst>
            <c:ext xmlns:c16="http://schemas.microsoft.com/office/drawing/2014/chart" uri="{C3380CC4-5D6E-409C-BE32-E72D297353CC}">
              <c16:uniqueId val="{00000001-2F44-4A11-9D8D-8311896F0221}"/>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104.73</c:v>
                </c:pt>
                <c:pt idx="1">
                  <c:v>104.75</c:v>
                </c:pt>
                <c:pt idx="2">
                  <c:v>107.28</c:v>
                </c:pt>
                <c:pt idx="3">
                  <c:v>111.59</c:v>
                </c:pt>
                <c:pt idx="4">
                  <c:v>107.19</c:v>
                </c:pt>
              </c:numCache>
            </c:numRef>
          </c:val>
          <c:extLst>
            <c:ext xmlns:c16="http://schemas.microsoft.com/office/drawing/2014/chart" uri="{C3380CC4-5D6E-409C-BE32-E72D297353CC}">
              <c16:uniqueId val="{00000000-8DAA-4A73-BBBF-CBE9F4FBD1A8}"/>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109.01</c:v>
                </c:pt>
                <c:pt idx="1">
                  <c:v>108.83</c:v>
                </c:pt>
                <c:pt idx="2">
                  <c:v>109.23</c:v>
                </c:pt>
                <c:pt idx="3">
                  <c:v>108.04</c:v>
                </c:pt>
                <c:pt idx="4">
                  <c:v>107.49</c:v>
                </c:pt>
              </c:numCache>
            </c:numRef>
          </c:val>
          <c:smooth val="0"/>
          <c:extLst>
            <c:ext xmlns:c16="http://schemas.microsoft.com/office/drawing/2014/chart" uri="{C3380CC4-5D6E-409C-BE32-E72D297353CC}">
              <c16:uniqueId val="{00000001-8DAA-4A73-BBBF-CBE9F4FBD1A8}"/>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53.14</c:v>
                </c:pt>
                <c:pt idx="1">
                  <c:v>54.61</c:v>
                </c:pt>
                <c:pt idx="2">
                  <c:v>56.38</c:v>
                </c:pt>
                <c:pt idx="3">
                  <c:v>57.23</c:v>
                </c:pt>
                <c:pt idx="4">
                  <c:v>58.66</c:v>
                </c:pt>
              </c:numCache>
            </c:numRef>
          </c:val>
          <c:extLst>
            <c:ext xmlns:c16="http://schemas.microsoft.com/office/drawing/2014/chart" uri="{C3380CC4-5D6E-409C-BE32-E72D297353CC}">
              <c16:uniqueId val="{00000000-BBB1-4C6B-B6F6-6F86B0F14526}"/>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48.17</c:v>
                </c:pt>
                <c:pt idx="1">
                  <c:v>48.83</c:v>
                </c:pt>
                <c:pt idx="2">
                  <c:v>49.96</c:v>
                </c:pt>
                <c:pt idx="3">
                  <c:v>50.82</c:v>
                </c:pt>
                <c:pt idx="4">
                  <c:v>51.82</c:v>
                </c:pt>
              </c:numCache>
            </c:numRef>
          </c:val>
          <c:smooth val="0"/>
          <c:extLst>
            <c:ext xmlns:c16="http://schemas.microsoft.com/office/drawing/2014/chart" uri="{C3380CC4-5D6E-409C-BE32-E72D297353CC}">
              <c16:uniqueId val="{00000001-BBB1-4C6B-B6F6-6F86B0F14526}"/>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11.59</c:v>
                </c:pt>
                <c:pt idx="1">
                  <c:v>12.39</c:v>
                </c:pt>
                <c:pt idx="2">
                  <c:v>13.41</c:v>
                </c:pt>
                <c:pt idx="3">
                  <c:v>15.27</c:v>
                </c:pt>
                <c:pt idx="4">
                  <c:v>16.45</c:v>
                </c:pt>
              </c:numCache>
            </c:numRef>
          </c:val>
          <c:extLst>
            <c:ext xmlns:c16="http://schemas.microsoft.com/office/drawing/2014/chart" uri="{C3380CC4-5D6E-409C-BE32-E72D297353CC}">
              <c16:uniqueId val="{00000000-8483-4753-BA21-45D6E35B9CBB}"/>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17.12</c:v>
                </c:pt>
                <c:pt idx="1">
                  <c:v>18.18</c:v>
                </c:pt>
                <c:pt idx="2">
                  <c:v>19.32</c:v>
                </c:pt>
                <c:pt idx="3">
                  <c:v>21.16</c:v>
                </c:pt>
                <c:pt idx="4">
                  <c:v>22.72</c:v>
                </c:pt>
              </c:numCache>
            </c:numRef>
          </c:val>
          <c:smooth val="0"/>
          <c:extLst>
            <c:ext xmlns:c16="http://schemas.microsoft.com/office/drawing/2014/chart" uri="{C3380CC4-5D6E-409C-BE32-E72D297353CC}">
              <c16:uniqueId val="{00000001-8483-4753-BA21-45D6E35B9CBB}"/>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209-46D7-80DD-3BEDAF603B59}"/>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3.7</c:v>
                </c:pt>
                <c:pt idx="1">
                  <c:v>4.34</c:v>
                </c:pt>
                <c:pt idx="2">
                  <c:v>4.6900000000000004</c:v>
                </c:pt>
                <c:pt idx="3">
                  <c:v>4.72</c:v>
                </c:pt>
                <c:pt idx="4">
                  <c:v>5.76</c:v>
                </c:pt>
              </c:numCache>
            </c:numRef>
          </c:val>
          <c:smooth val="0"/>
          <c:extLst>
            <c:ext xmlns:c16="http://schemas.microsoft.com/office/drawing/2014/chart" uri="{C3380CC4-5D6E-409C-BE32-E72D297353CC}">
              <c16:uniqueId val="{00000001-C209-46D7-80DD-3BEDAF603B59}"/>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384.02</c:v>
                </c:pt>
                <c:pt idx="1">
                  <c:v>348.79</c:v>
                </c:pt>
                <c:pt idx="2">
                  <c:v>345.76</c:v>
                </c:pt>
                <c:pt idx="3">
                  <c:v>357.56</c:v>
                </c:pt>
                <c:pt idx="4">
                  <c:v>333.88</c:v>
                </c:pt>
              </c:numCache>
            </c:numRef>
          </c:val>
          <c:extLst>
            <c:ext xmlns:c16="http://schemas.microsoft.com/office/drawing/2014/chart" uri="{C3380CC4-5D6E-409C-BE32-E72D297353CC}">
              <c16:uniqueId val="{00000000-9DB4-4FBF-BC32-0E740D894168}"/>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365.18</c:v>
                </c:pt>
                <c:pt idx="1">
                  <c:v>327.77</c:v>
                </c:pt>
                <c:pt idx="2">
                  <c:v>338.02</c:v>
                </c:pt>
                <c:pt idx="3">
                  <c:v>345.94</c:v>
                </c:pt>
                <c:pt idx="4">
                  <c:v>329.7</c:v>
                </c:pt>
              </c:numCache>
            </c:numRef>
          </c:val>
          <c:smooth val="0"/>
          <c:extLst>
            <c:ext xmlns:c16="http://schemas.microsoft.com/office/drawing/2014/chart" uri="{C3380CC4-5D6E-409C-BE32-E72D297353CC}">
              <c16:uniqueId val="{00000001-9DB4-4FBF-BC32-0E740D894168}"/>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543.97</c:v>
                </c:pt>
                <c:pt idx="1">
                  <c:v>516.44000000000005</c:v>
                </c:pt>
                <c:pt idx="2">
                  <c:v>490.96</c:v>
                </c:pt>
                <c:pt idx="3">
                  <c:v>542.98</c:v>
                </c:pt>
                <c:pt idx="4">
                  <c:v>449.54</c:v>
                </c:pt>
              </c:numCache>
            </c:numRef>
          </c:val>
          <c:extLst>
            <c:ext xmlns:c16="http://schemas.microsoft.com/office/drawing/2014/chart" uri="{C3380CC4-5D6E-409C-BE32-E72D297353CC}">
              <c16:uniqueId val="{00000000-6E2D-47C0-B67D-0D734F5C1F93}"/>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371.65</c:v>
                </c:pt>
                <c:pt idx="1">
                  <c:v>397.1</c:v>
                </c:pt>
                <c:pt idx="2">
                  <c:v>379.91</c:v>
                </c:pt>
                <c:pt idx="3">
                  <c:v>386.61</c:v>
                </c:pt>
                <c:pt idx="4">
                  <c:v>381.56</c:v>
                </c:pt>
              </c:numCache>
            </c:numRef>
          </c:val>
          <c:smooth val="0"/>
          <c:extLst>
            <c:ext xmlns:c16="http://schemas.microsoft.com/office/drawing/2014/chart" uri="{C3380CC4-5D6E-409C-BE32-E72D297353CC}">
              <c16:uniqueId val="{00000001-6E2D-47C0-B67D-0D734F5C1F93}"/>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100.66</c:v>
                </c:pt>
                <c:pt idx="1">
                  <c:v>101.07</c:v>
                </c:pt>
                <c:pt idx="2">
                  <c:v>103.29</c:v>
                </c:pt>
                <c:pt idx="3">
                  <c:v>92.16</c:v>
                </c:pt>
                <c:pt idx="4">
                  <c:v>103.57</c:v>
                </c:pt>
              </c:numCache>
            </c:numRef>
          </c:val>
          <c:extLst>
            <c:ext xmlns:c16="http://schemas.microsoft.com/office/drawing/2014/chart" uri="{C3380CC4-5D6E-409C-BE32-E72D297353CC}">
              <c16:uniqueId val="{00000000-5D35-4119-9933-5A3574124E8A}"/>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98.77</c:v>
                </c:pt>
                <c:pt idx="1">
                  <c:v>95.79</c:v>
                </c:pt>
                <c:pt idx="2">
                  <c:v>98.3</c:v>
                </c:pt>
                <c:pt idx="3">
                  <c:v>93.82</c:v>
                </c:pt>
                <c:pt idx="4">
                  <c:v>95.04</c:v>
                </c:pt>
              </c:numCache>
            </c:numRef>
          </c:val>
          <c:smooth val="0"/>
          <c:extLst>
            <c:ext xmlns:c16="http://schemas.microsoft.com/office/drawing/2014/chart" uri="{C3380CC4-5D6E-409C-BE32-E72D297353CC}">
              <c16:uniqueId val="{00000001-5D35-4119-9933-5A3574124E8A}"/>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205.18</c:v>
                </c:pt>
                <c:pt idx="1">
                  <c:v>203.35</c:v>
                </c:pt>
                <c:pt idx="2">
                  <c:v>199.93</c:v>
                </c:pt>
                <c:pt idx="3">
                  <c:v>204.82</c:v>
                </c:pt>
                <c:pt idx="4">
                  <c:v>201.4</c:v>
                </c:pt>
              </c:numCache>
            </c:numRef>
          </c:val>
          <c:extLst>
            <c:ext xmlns:c16="http://schemas.microsoft.com/office/drawing/2014/chart" uri="{C3380CC4-5D6E-409C-BE32-E72D297353CC}">
              <c16:uniqueId val="{00000000-8CF8-42B7-BC04-37CBE89F08BB}"/>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173.67</c:v>
                </c:pt>
                <c:pt idx="1">
                  <c:v>171.13</c:v>
                </c:pt>
                <c:pt idx="2">
                  <c:v>173.7</c:v>
                </c:pt>
                <c:pt idx="3">
                  <c:v>178.94</c:v>
                </c:pt>
                <c:pt idx="4">
                  <c:v>180.19</c:v>
                </c:pt>
              </c:numCache>
            </c:numRef>
          </c:val>
          <c:smooth val="0"/>
          <c:extLst>
            <c:ext xmlns:c16="http://schemas.microsoft.com/office/drawing/2014/chart" uri="{C3380CC4-5D6E-409C-BE32-E72D297353CC}">
              <c16:uniqueId val="{00000001-8CF8-42B7-BC04-37CBE89F08BB}"/>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68.459999999999994</c:v>
                </c:pt>
                <c:pt idx="1">
                  <c:v>68.91</c:v>
                </c:pt>
                <c:pt idx="2">
                  <c:v>66.81</c:v>
                </c:pt>
                <c:pt idx="3">
                  <c:v>66.209999999999994</c:v>
                </c:pt>
                <c:pt idx="4">
                  <c:v>66.209999999999994</c:v>
                </c:pt>
              </c:numCache>
            </c:numRef>
          </c:val>
          <c:extLst>
            <c:ext xmlns:c16="http://schemas.microsoft.com/office/drawing/2014/chart" uri="{C3380CC4-5D6E-409C-BE32-E72D297353CC}">
              <c16:uniqueId val="{00000000-325A-48B3-AADF-C884CE6478C9}"/>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59.67</c:v>
                </c:pt>
                <c:pt idx="1">
                  <c:v>60.12</c:v>
                </c:pt>
                <c:pt idx="2">
                  <c:v>60.34</c:v>
                </c:pt>
                <c:pt idx="3">
                  <c:v>59.54</c:v>
                </c:pt>
                <c:pt idx="4">
                  <c:v>59.26</c:v>
                </c:pt>
              </c:numCache>
            </c:numRef>
          </c:val>
          <c:smooth val="0"/>
          <c:extLst>
            <c:ext xmlns:c16="http://schemas.microsoft.com/office/drawing/2014/chart" uri="{C3380CC4-5D6E-409C-BE32-E72D297353CC}">
              <c16:uniqueId val="{00000001-325A-48B3-AADF-C884CE6478C9}"/>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83.28</c:v>
                </c:pt>
                <c:pt idx="1">
                  <c:v>83.13</c:v>
                </c:pt>
                <c:pt idx="2">
                  <c:v>83.91</c:v>
                </c:pt>
                <c:pt idx="3">
                  <c:v>81.760000000000005</c:v>
                </c:pt>
                <c:pt idx="4">
                  <c:v>81.25</c:v>
                </c:pt>
              </c:numCache>
            </c:numRef>
          </c:val>
          <c:extLst>
            <c:ext xmlns:c16="http://schemas.microsoft.com/office/drawing/2014/chart" uri="{C3380CC4-5D6E-409C-BE32-E72D297353CC}">
              <c16:uniqueId val="{00000000-797D-4638-B976-EE69600DB50A}"/>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84.6</c:v>
                </c:pt>
                <c:pt idx="1">
                  <c:v>84.24</c:v>
                </c:pt>
                <c:pt idx="2">
                  <c:v>84.19</c:v>
                </c:pt>
                <c:pt idx="3">
                  <c:v>83.93</c:v>
                </c:pt>
                <c:pt idx="4">
                  <c:v>83.84</c:v>
                </c:pt>
              </c:numCache>
            </c:numRef>
          </c:val>
          <c:smooth val="0"/>
          <c:extLst>
            <c:ext xmlns:c16="http://schemas.microsoft.com/office/drawing/2014/chart" uri="{C3380CC4-5D6E-409C-BE32-E72D297353CC}">
              <c16:uniqueId val="{00000001-797D-4638-B976-EE69600DB50A}"/>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O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茨城県　常陸太田市</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15">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A5</v>
      </c>
      <c r="X8" s="43"/>
      <c r="Y8" s="43"/>
      <c r="Z8" s="43"/>
      <c r="AA8" s="43"/>
      <c r="AB8" s="43"/>
      <c r="AC8" s="43"/>
      <c r="AD8" s="43" t="str">
        <f>データ!$M$6</f>
        <v>非設置</v>
      </c>
      <c r="AE8" s="43"/>
      <c r="AF8" s="43"/>
      <c r="AG8" s="43"/>
      <c r="AH8" s="43"/>
      <c r="AI8" s="43"/>
      <c r="AJ8" s="43"/>
      <c r="AK8" s="2"/>
      <c r="AL8" s="44">
        <f>データ!$R$6</f>
        <v>47338</v>
      </c>
      <c r="AM8" s="44"/>
      <c r="AN8" s="44"/>
      <c r="AO8" s="44"/>
      <c r="AP8" s="44"/>
      <c r="AQ8" s="44"/>
      <c r="AR8" s="44"/>
      <c r="AS8" s="44"/>
      <c r="AT8" s="45">
        <f>データ!$S$6</f>
        <v>371.99</v>
      </c>
      <c r="AU8" s="46"/>
      <c r="AV8" s="46"/>
      <c r="AW8" s="46"/>
      <c r="AX8" s="46"/>
      <c r="AY8" s="46"/>
      <c r="AZ8" s="46"/>
      <c r="BA8" s="46"/>
      <c r="BB8" s="47">
        <f>データ!$T$6</f>
        <v>127.26</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15">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15">
      <c r="A10" s="2"/>
      <c r="B10" s="45" t="str">
        <f>データ!$N$6</f>
        <v>-</v>
      </c>
      <c r="C10" s="46"/>
      <c r="D10" s="46"/>
      <c r="E10" s="46"/>
      <c r="F10" s="46"/>
      <c r="G10" s="46"/>
      <c r="H10" s="46"/>
      <c r="I10" s="45">
        <f>データ!$O$6</f>
        <v>65.2</v>
      </c>
      <c r="J10" s="46"/>
      <c r="K10" s="46"/>
      <c r="L10" s="46"/>
      <c r="M10" s="46"/>
      <c r="N10" s="46"/>
      <c r="O10" s="80"/>
      <c r="P10" s="47">
        <f>データ!$P$6</f>
        <v>85.23</v>
      </c>
      <c r="Q10" s="47"/>
      <c r="R10" s="47"/>
      <c r="S10" s="47"/>
      <c r="T10" s="47"/>
      <c r="U10" s="47"/>
      <c r="V10" s="47"/>
      <c r="W10" s="44">
        <f>データ!$Q$6</f>
        <v>3768</v>
      </c>
      <c r="X10" s="44"/>
      <c r="Y10" s="44"/>
      <c r="Z10" s="44"/>
      <c r="AA10" s="44"/>
      <c r="AB10" s="44"/>
      <c r="AC10" s="44"/>
      <c r="AD10" s="2"/>
      <c r="AE10" s="2"/>
      <c r="AF10" s="2"/>
      <c r="AG10" s="2"/>
      <c r="AH10" s="2"/>
      <c r="AI10" s="2"/>
      <c r="AJ10" s="2"/>
      <c r="AK10" s="2"/>
      <c r="AL10" s="44">
        <f>データ!$U$6</f>
        <v>40036</v>
      </c>
      <c r="AM10" s="44"/>
      <c r="AN10" s="44"/>
      <c r="AO10" s="44"/>
      <c r="AP10" s="44"/>
      <c r="AQ10" s="44"/>
      <c r="AR10" s="44"/>
      <c r="AS10" s="44"/>
      <c r="AT10" s="45">
        <f>データ!$V$6</f>
        <v>171.48</v>
      </c>
      <c r="AU10" s="46"/>
      <c r="AV10" s="46"/>
      <c r="AW10" s="46"/>
      <c r="AX10" s="46"/>
      <c r="AY10" s="46"/>
      <c r="AZ10" s="46"/>
      <c r="BA10" s="46"/>
      <c r="BB10" s="47">
        <f>データ!$W$6</f>
        <v>233.47</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15">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112</v>
      </c>
      <c r="BM16" s="57"/>
      <c r="BN16" s="57"/>
      <c r="BO16" s="57"/>
      <c r="BP16" s="57"/>
      <c r="BQ16" s="57"/>
      <c r="BR16" s="57"/>
      <c r="BS16" s="57"/>
      <c r="BT16" s="57"/>
      <c r="BU16" s="57"/>
      <c r="BV16" s="57"/>
      <c r="BW16" s="57"/>
      <c r="BX16" s="57"/>
      <c r="BY16" s="57"/>
      <c r="BZ16" s="5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110</v>
      </c>
      <c r="BM47" s="57"/>
      <c r="BN47" s="57"/>
      <c r="BO47" s="57"/>
      <c r="BP47" s="57"/>
      <c r="BQ47" s="57"/>
      <c r="BR47" s="57"/>
      <c r="BS47" s="57"/>
      <c r="BT47" s="57"/>
      <c r="BU47" s="57"/>
      <c r="BV47" s="57"/>
      <c r="BW47" s="57"/>
      <c r="BX47" s="57"/>
      <c r="BY47" s="57"/>
      <c r="BZ47" s="5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15">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15">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111</v>
      </c>
      <c r="BM66" s="57"/>
      <c r="BN66" s="57"/>
      <c r="BO66" s="57"/>
      <c r="BP66" s="57"/>
      <c r="BQ66" s="57"/>
      <c r="BR66" s="57"/>
      <c r="BS66" s="57"/>
      <c r="BT66" s="57"/>
      <c r="BU66" s="57"/>
      <c r="BV66" s="57"/>
      <c r="BW66" s="57"/>
      <c r="BX66" s="57"/>
      <c r="BY66" s="57"/>
      <c r="BZ66" s="5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dV46ES129xx2uqPqI21Jey2iqUlzDfMwoJT+J3glnIIQjgpz0lTFz4JhvX8cWziYHx2t8xLQX32oi/03sK5Qzw==" saltValue="40MtZGK9HfzLmxViOcUUR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82121</v>
      </c>
      <c r="D6" s="20">
        <f t="shared" si="3"/>
        <v>46</v>
      </c>
      <c r="E6" s="20">
        <f t="shared" si="3"/>
        <v>1</v>
      </c>
      <c r="F6" s="20">
        <f t="shared" si="3"/>
        <v>0</v>
      </c>
      <c r="G6" s="20">
        <f t="shared" si="3"/>
        <v>1</v>
      </c>
      <c r="H6" s="20" t="str">
        <f t="shared" si="3"/>
        <v>茨城県　常陸太田市</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65.2</v>
      </c>
      <c r="P6" s="21">
        <f t="shared" si="3"/>
        <v>85.23</v>
      </c>
      <c r="Q6" s="21">
        <f t="shared" si="3"/>
        <v>3768</v>
      </c>
      <c r="R6" s="21">
        <f t="shared" si="3"/>
        <v>47338</v>
      </c>
      <c r="S6" s="21">
        <f t="shared" si="3"/>
        <v>371.99</v>
      </c>
      <c r="T6" s="21">
        <f t="shared" si="3"/>
        <v>127.26</v>
      </c>
      <c r="U6" s="21">
        <f t="shared" si="3"/>
        <v>40036</v>
      </c>
      <c r="V6" s="21">
        <f t="shared" si="3"/>
        <v>171.48</v>
      </c>
      <c r="W6" s="21">
        <f t="shared" si="3"/>
        <v>233.47</v>
      </c>
      <c r="X6" s="22">
        <f>IF(X7="",NA(),X7)</f>
        <v>104.73</v>
      </c>
      <c r="Y6" s="22">
        <f t="shared" ref="Y6:AG6" si="4">IF(Y7="",NA(),Y7)</f>
        <v>104.75</v>
      </c>
      <c r="Z6" s="22">
        <f t="shared" si="4"/>
        <v>107.28</v>
      </c>
      <c r="AA6" s="22">
        <f t="shared" si="4"/>
        <v>111.59</v>
      </c>
      <c r="AB6" s="22">
        <f t="shared" si="4"/>
        <v>107.19</v>
      </c>
      <c r="AC6" s="22">
        <f t="shared" si="4"/>
        <v>109.01</v>
      </c>
      <c r="AD6" s="22">
        <f t="shared" si="4"/>
        <v>108.83</v>
      </c>
      <c r="AE6" s="22">
        <f t="shared" si="4"/>
        <v>109.23</v>
      </c>
      <c r="AF6" s="22">
        <f t="shared" si="4"/>
        <v>108.04</v>
      </c>
      <c r="AG6" s="22">
        <f t="shared" si="4"/>
        <v>107.49</v>
      </c>
      <c r="AH6" s="21" t="str">
        <f>IF(AH7="","",IF(AH7="-","【-】","【"&amp;SUBSTITUTE(TEXT(AH7,"#,##0.00"),"-","△")&amp;"】"))</f>
        <v>【108.24】</v>
      </c>
      <c r="AI6" s="21">
        <f>IF(AI7="",NA(),AI7)</f>
        <v>0</v>
      </c>
      <c r="AJ6" s="21">
        <f t="shared" ref="AJ6:AR6" si="5">IF(AJ7="",NA(),AJ7)</f>
        <v>0</v>
      </c>
      <c r="AK6" s="21">
        <f t="shared" si="5"/>
        <v>0</v>
      </c>
      <c r="AL6" s="21">
        <f t="shared" si="5"/>
        <v>0</v>
      </c>
      <c r="AM6" s="21">
        <f t="shared" si="5"/>
        <v>0</v>
      </c>
      <c r="AN6" s="22">
        <f t="shared" si="5"/>
        <v>3.7</v>
      </c>
      <c r="AO6" s="22">
        <f t="shared" si="5"/>
        <v>4.34</v>
      </c>
      <c r="AP6" s="22">
        <f t="shared" si="5"/>
        <v>4.6900000000000004</v>
      </c>
      <c r="AQ6" s="22">
        <f t="shared" si="5"/>
        <v>4.72</v>
      </c>
      <c r="AR6" s="22">
        <f t="shared" si="5"/>
        <v>5.76</v>
      </c>
      <c r="AS6" s="21" t="str">
        <f>IF(AS7="","",IF(AS7="-","【-】","【"&amp;SUBSTITUTE(TEXT(AS7,"#,##0.00"),"-","△")&amp;"】"))</f>
        <v>【1.50】</v>
      </c>
      <c r="AT6" s="22">
        <f>IF(AT7="",NA(),AT7)</f>
        <v>384.02</v>
      </c>
      <c r="AU6" s="22">
        <f t="shared" ref="AU6:BC6" si="6">IF(AU7="",NA(),AU7)</f>
        <v>348.79</v>
      </c>
      <c r="AV6" s="22">
        <f t="shared" si="6"/>
        <v>345.76</v>
      </c>
      <c r="AW6" s="22">
        <f t="shared" si="6"/>
        <v>357.56</v>
      </c>
      <c r="AX6" s="22">
        <f t="shared" si="6"/>
        <v>333.88</v>
      </c>
      <c r="AY6" s="22">
        <f t="shared" si="6"/>
        <v>365.18</v>
      </c>
      <c r="AZ6" s="22">
        <f t="shared" si="6"/>
        <v>327.77</v>
      </c>
      <c r="BA6" s="22">
        <f t="shared" si="6"/>
        <v>338.02</v>
      </c>
      <c r="BB6" s="22">
        <f t="shared" si="6"/>
        <v>345.94</v>
      </c>
      <c r="BC6" s="22">
        <f t="shared" si="6"/>
        <v>329.7</v>
      </c>
      <c r="BD6" s="21" t="str">
        <f>IF(BD7="","",IF(BD7="-","【-】","【"&amp;SUBSTITUTE(TEXT(BD7,"#,##0.00"),"-","△")&amp;"】"))</f>
        <v>【243.36】</v>
      </c>
      <c r="BE6" s="22">
        <f>IF(BE7="",NA(),BE7)</f>
        <v>543.97</v>
      </c>
      <c r="BF6" s="22">
        <f t="shared" ref="BF6:BN6" si="7">IF(BF7="",NA(),BF7)</f>
        <v>516.44000000000005</v>
      </c>
      <c r="BG6" s="22">
        <f t="shared" si="7"/>
        <v>490.96</v>
      </c>
      <c r="BH6" s="22">
        <f t="shared" si="7"/>
        <v>542.98</v>
      </c>
      <c r="BI6" s="22">
        <f t="shared" si="7"/>
        <v>449.54</v>
      </c>
      <c r="BJ6" s="22">
        <f t="shared" si="7"/>
        <v>371.65</v>
      </c>
      <c r="BK6" s="22">
        <f t="shared" si="7"/>
        <v>397.1</v>
      </c>
      <c r="BL6" s="22">
        <f t="shared" si="7"/>
        <v>379.91</v>
      </c>
      <c r="BM6" s="22">
        <f t="shared" si="7"/>
        <v>386.61</v>
      </c>
      <c r="BN6" s="22">
        <f t="shared" si="7"/>
        <v>381.56</v>
      </c>
      <c r="BO6" s="21" t="str">
        <f>IF(BO7="","",IF(BO7="-","【-】","【"&amp;SUBSTITUTE(TEXT(BO7,"#,##0.00"),"-","△")&amp;"】"))</f>
        <v>【265.93】</v>
      </c>
      <c r="BP6" s="22">
        <f>IF(BP7="",NA(),BP7)</f>
        <v>100.66</v>
      </c>
      <c r="BQ6" s="22">
        <f t="shared" ref="BQ6:BY6" si="8">IF(BQ7="",NA(),BQ7)</f>
        <v>101.07</v>
      </c>
      <c r="BR6" s="22">
        <f t="shared" si="8"/>
        <v>103.29</v>
      </c>
      <c r="BS6" s="22">
        <f t="shared" si="8"/>
        <v>92.16</v>
      </c>
      <c r="BT6" s="22">
        <f t="shared" si="8"/>
        <v>103.57</v>
      </c>
      <c r="BU6" s="22">
        <f t="shared" si="8"/>
        <v>98.77</v>
      </c>
      <c r="BV6" s="22">
        <f t="shared" si="8"/>
        <v>95.79</v>
      </c>
      <c r="BW6" s="22">
        <f t="shared" si="8"/>
        <v>98.3</v>
      </c>
      <c r="BX6" s="22">
        <f t="shared" si="8"/>
        <v>93.82</v>
      </c>
      <c r="BY6" s="22">
        <f t="shared" si="8"/>
        <v>95.04</v>
      </c>
      <c r="BZ6" s="21" t="str">
        <f>IF(BZ7="","",IF(BZ7="-","【-】","【"&amp;SUBSTITUTE(TEXT(BZ7,"#,##0.00"),"-","△")&amp;"】"))</f>
        <v>【97.82】</v>
      </c>
      <c r="CA6" s="22">
        <f>IF(CA7="",NA(),CA7)</f>
        <v>205.18</v>
      </c>
      <c r="CB6" s="22">
        <f t="shared" ref="CB6:CJ6" si="9">IF(CB7="",NA(),CB7)</f>
        <v>203.35</v>
      </c>
      <c r="CC6" s="22">
        <f t="shared" si="9"/>
        <v>199.93</v>
      </c>
      <c r="CD6" s="22">
        <f t="shared" si="9"/>
        <v>204.82</v>
      </c>
      <c r="CE6" s="22">
        <f t="shared" si="9"/>
        <v>201.4</v>
      </c>
      <c r="CF6" s="22">
        <f t="shared" si="9"/>
        <v>173.67</v>
      </c>
      <c r="CG6" s="22">
        <f t="shared" si="9"/>
        <v>171.13</v>
      </c>
      <c r="CH6" s="22">
        <f t="shared" si="9"/>
        <v>173.7</v>
      </c>
      <c r="CI6" s="22">
        <f t="shared" si="9"/>
        <v>178.94</v>
      </c>
      <c r="CJ6" s="22">
        <f t="shared" si="9"/>
        <v>180.19</v>
      </c>
      <c r="CK6" s="21" t="str">
        <f>IF(CK7="","",IF(CK7="-","【-】","【"&amp;SUBSTITUTE(TEXT(CK7,"#,##0.00"),"-","△")&amp;"】"))</f>
        <v>【177.56】</v>
      </c>
      <c r="CL6" s="22">
        <f>IF(CL7="",NA(),CL7)</f>
        <v>68.459999999999994</v>
      </c>
      <c r="CM6" s="22">
        <f t="shared" ref="CM6:CU6" si="10">IF(CM7="",NA(),CM7)</f>
        <v>68.91</v>
      </c>
      <c r="CN6" s="22">
        <f t="shared" si="10"/>
        <v>66.81</v>
      </c>
      <c r="CO6" s="22">
        <f t="shared" si="10"/>
        <v>66.209999999999994</v>
      </c>
      <c r="CP6" s="22">
        <f t="shared" si="10"/>
        <v>66.209999999999994</v>
      </c>
      <c r="CQ6" s="22">
        <f t="shared" si="10"/>
        <v>59.67</v>
      </c>
      <c r="CR6" s="22">
        <f t="shared" si="10"/>
        <v>60.12</v>
      </c>
      <c r="CS6" s="22">
        <f t="shared" si="10"/>
        <v>60.34</v>
      </c>
      <c r="CT6" s="22">
        <f t="shared" si="10"/>
        <v>59.54</v>
      </c>
      <c r="CU6" s="22">
        <f t="shared" si="10"/>
        <v>59.26</v>
      </c>
      <c r="CV6" s="21" t="str">
        <f>IF(CV7="","",IF(CV7="-","【-】","【"&amp;SUBSTITUTE(TEXT(CV7,"#,##0.00"),"-","△")&amp;"】"))</f>
        <v>【59.81】</v>
      </c>
      <c r="CW6" s="22">
        <f>IF(CW7="",NA(),CW7)</f>
        <v>83.28</v>
      </c>
      <c r="CX6" s="22">
        <f t="shared" ref="CX6:DF6" si="11">IF(CX7="",NA(),CX7)</f>
        <v>83.13</v>
      </c>
      <c r="CY6" s="22">
        <f t="shared" si="11"/>
        <v>83.91</v>
      </c>
      <c r="CZ6" s="22">
        <f t="shared" si="11"/>
        <v>81.760000000000005</v>
      </c>
      <c r="DA6" s="22">
        <f t="shared" si="11"/>
        <v>81.25</v>
      </c>
      <c r="DB6" s="22">
        <f t="shared" si="11"/>
        <v>84.6</v>
      </c>
      <c r="DC6" s="22">
        <f t="shared" si="11"/>
        <v>84.24</v>
      </c>
      <c r="DD6" s="22">
        <f t="shared" si="11"/>
        <v>84.19</v>
      </c>
      <c r="DE6" s="22">
        <f t="shared" si="11"/>
        <v>83.93</v>
      </c>
      <c r="DF6" s="22">
        <f t="shared" si="11"/>
        <v>83.84</v>
      </c>
      <c r="DG6" s="21" t="str">
        <f>IF(DG7="","",IF(DG7="-","【-】","【"&amp;SUBSTITUTE(TEXT(DG7,"#,##0.00"),"-","△")&amp;"】"))</f>
        <v>【89.42】</v>
      </c>
      <c r="DH6" s="22">
        <f>IF(DH7="",NA(),DH7)</f>
        <v>53.14</v>
      </c>
      <c r="DI6" s="22">
        <f t="shared" ref="DI6:DQ6" si="12">IF(DI7="",NA(),DI7)</f>
        <v>54.61</v>
      </c>
      <c r="DJ6" s="22">
        <f t="shared" si="12"/>
        <v>56.38</v>
      </c>
      <c r="DK6" s="22">
        <f t="shared" si="12"/>
        <v>57.23</v>
      </c>
      <c r="DL6" s="22">
        <f t="shared" si="12"/>
        <v>58.66</v>
      </c>
      <c r="DM6" s="22">
        <f t="shared" si="12"/>
        <v>48.17</v>
      </c>
      <c r="DN6" s="22">
        <f t="shared" si="12"/>
        <v>48.83</v>
      </c>
      <c r="DO6" s="22">
        <f t="shared" si="12"/>
        <v>49.96</v>
      </c>
      <c r="DP6" s="22">
        <f t="shared" si="12"/>
        <v>50.82</v>
      </c>
      <c r="DQ6" s="22">
        <f t="shared" si="12"/>
        <v>51.82</v>
      </c>
      <c r="DR6" s="21" t="str">
        <f>IF(DR7="","",IF(DR7="-","【-】","【"&amp;SUBSTITUTE(TEXT(DR7,"#,##0.00"),"-","△")&amp;"】"))</f>
        <v>【52.02】</v>
      </c>
      <c r="DS6" s="22">
        <f>IF(DS7="",NA(),DS7)</f>
        <v>11.59</v>
      </c>
      <c r="DT6" s="22">
        <f t="shared" ref="DT6:EB6" si="13">IF(DT7="",NA(),DT7)</f>
        <v>12.39</v>
      </c>
      <c r="DU6" s="22">
        <f t="shared" si="13"/>
        <v>13.41</v>
      </c>
      <c r="DV6" s="22">
        <f t="shared" si="13"/>
        <v>15.27</v>
      </c>
      <c r="DW6" s="22">
        <f t="shared" si="13"/>
        <v>16.45</v>
      </c>
      <c r="DX6" s="22">
        <f t="shared" si="13"/>
        <v>17.12</v>
      </c>
      <c r="DY6" s="22">
        <f t="shared" si="13"/>
        <v>18.18</v>
      </c>
      <c r="DZ6" s="22">
        <f t="shared" si="13"/>
        <v>19.32</v>
      </c>
      <c r="EA6" s="22">
        <f t="shared" si="13"/>
        <v>21.16</v>
      </c>
      <c r="EB6" s="22">
        <f t="shared" si="13"/>
        <v>22.72</v>
      </c>
      <c r="EC6" s="21" t="str">
        <f>IF(EC7="","",IF(EC7="-","【-】","【"&amp;SUBSTITUTE(TEXT(EC7,"#,##0.00"),"-","△")&amp;"】"))</f>
        <v>【25.37】</v>
      </c>
      <c r="ED6" s="22">
        <f>IF(ED7="",NA(),ED7)</f>
        <v>0.27</v>
      </c>
      <c r="EE6" s="22">
        <f t="shared" ref="EE6:EM6" si="14">IF(EE7="",NA(),EE7)</f>
        <v>0.24</v>
      </c>
      <c r="EF6" s="22">
        <f t="shared" si="14"/>
        <v>0.12</v>
      </c>
      <c r="EG6" s="22">
        <f t="shared" si="14"/>
        <v>0.13</v>
      </c>
      <c r="EH6" s="22">
        <f t="shared" si="14"/>
        <v>0.12</v>
      </c>
      <c r="EI6" s="22">
        <f t="shared" si="14"/>
        <v>0.54</v>
      </c>
      <c r="EJ6" s="22">
        <f t="shared" si="14"/>
        <v>0.56999999999999995</v>
      </c>
      <c r="EK6" s="22">
        <f t="shared" si="14"/>
        <v>0.52</v>
      </c>
      <c r="EL6" s="22">
        <f t="shared" si="14"/>
        <v>0.48</v>
      </c>
      <c r="EM6" s="22">
        <f t="shared" si="14"/>
        <v>0.48</v>
      </c>
      <c r="EN6" s="21" t="str">
        <f>IF(EN7="","",IF(EN7="-","【-】","【"&amp;SUBSTITUTE(TEXT(EN7,"#,##0.00"),"-","△")&amp;"】"))</f>
        <v>【0.62】</v>
      </c>
    </row>
    <row r="7" spans="1:144" s="23" customFormat="1" x14ac:dyDescent="0.15">
      <c r="A7" s="15"/>
      <c r="B7" s="24">
        <v>2023</v>
      </c>
      <c r="C7" s="24">
        <v>82121</v>
      </c>
      <c r="D7" s="24">
        <v>46</v>
      </c>
      <c r="E7" s="24">
        <v>1</v>
      </c>
      <c r="F7" s="24">
        <v>0</v>
      </c>
      <c r="G7" s="24">
        <v>1</v>
      </c>
      <c r="H7" s="24" t="s">
        <v>93</v>
      </c>
      <c r="I7" s="24" t="s">
        <v>94</v>
      </c>
      <c r="J7" s="24" t="s">
        <v>95</v>
      </c>
      <c r="K7" s="24" t="s">
        <v>96</v>
      </c>
      <c r="L7" s="24" t="s">
        <v>97</v>
      </c>
      <c r="M7" s="24" t="s">
        <v>98</v>
      </c>
      <c r="N7" s="25" t="s">
        <v>99</v>
      </c>
      <c r="O7" s="25">
        <v>65.2</v>
      </c>
      <c r="P7" s="25">
        <v>85.23</v>
      </c>
      <c r="Q7" s="25">
        <v>3768</v>
      </c>
      <c r="R7" s="25">
        <v>47338</v>
      </c>
      <c r="S7" s="25">
        <v>371.99</v>
      </c>
      <c r="T7" s="25">
        <v>127.26</v>
      </c>
      <c r="U7" s="25">
        <v>40036</v>
      </c>
      <c r="V7" s="25">
        <v>171.48</v>
      </c>
      <c r="W7" s="25">
        <v>233.47</v>
      </c>
      <c r="X7" s="25">
        <v>104.73</v>
      </c>
      <c r="Y7" s="25">
        <v>104.75</v>
      </c>
      <c r="Z7" s="25">
        <v>107.28</v>
      </c>
      <c r="AA7" s="25">
        <v>111.59</v>
      </c>
      <c r="AB7" s="25">
        <v>107.19</v>
      </c>
      <c r="AC7" s="25">
        <v>109.01</v>
      </c>
      <c r="AD7" s="25">
        <v>108.83</v>
      </c>
      <c r="AE7" s="25">
        <v>109.23</v>
      </c>
      <c r="AF7" s="25">
        <v>108.04</v>
      </c>
      <c r="AG7" s="25">
        <v>107.49</v>
      </c>
      <c r="AH7" s="25">
        <v>108.24</v>
      </c>
      <c r="AI7" s="25">
        <v>0</v>
      </c>
      <c r="AJ7" s="25">
        <v>0</v>
      </c>
      <c r="AK7" s="25">
        <v>0</v>
      </c>
      <c r="AL7" s="25">
        <v>0</v>
      </c>
      <c r="AM7" s="25">
        <v>0</v>
      </c>
      <c r="AN7" s="25">
        <v>3.7</v>
      </c>
      <c r="AO7" s="25">
        <v>4.34</v>
      </c>
      <c r="AP7" s="25">
        <v>4.6900000000000004</v>
      </c>
      <c r="AQ7" s="25">
        <v>4.72</v>
      </c>
      <c r="AR7" s="25">
        <v>5.76</v>
      </c>
      <c r="AS7" s="25">
        <v>1.5</v>
      </c>
      <c r="AT7" s="25">
        <v>384.02</v>
      </c>
      <c r="AU7" s="25">
        <v>348.79</v>
      </c>
      <c r="AV7" s="25">
        <v>345.76</v>
      </c>
      <c r="AW7" s="25">
        <v>357.56</v>
      </c>
      <c r="AX7" s="25">
        <v>333.88</v>
      </c>
      <c r="AY7" s="25">
        <v>365.18</v>
      </c>
      <c r="AZ7" s="25">
        <v>327.77</v>
      </c>
      <c r="BA7" s="25">
        <v>338.02</v>
      </c>
      <c r="BB7" s="25">
        <v>345.94</v>
      </c>
      <c r="BC7" s="25">
        <v>329.7</v>
      </c>
      <c r="BD7" s="25">
        <v>243.36</v>
      </c>
      <c r="BE7" s="25">
        <v>543.97</v>
      </c>
      <c r="BF7" s="25">
        <v>516.44000000000005</v>
      </c>
      <c r="BG7" s="25">
        <v>490.96</v>
      </c>
      <c r="BH7" s="25">
        <v>542.98</v>
      </c>
      <c r="BI7" s="25">
        <v>449.54</v>
      </c>
      <c r="BJ7" s="25">
        <v>371.65</v>
      </c>
      <c r="BK7" s="25">
        <v>397.1</v>
      </c>
      <c r="BL7" s="25">
        <v>379.91</v>
      </c>
      <c r="BM7" s="25">
        <v>386.61</v>
      </c>
      <c r="BN7" s="25">
        <v>381.56</v>
      </c>
      <c r="BO7" s="25">
        <v>265.93</v>
      </c>
      <c r="BP7" s="25">
        <v>100.66</v>
      </c>
      <c r="BQ7" s="25">
        <v>101.07</v>
      </c>
      <c r="BR7" s="25">
        <v>103.29</v>
      </c>
      <c r="BS7" s="25">
        <v>92.16</v>
      </c>
      <c r="BT7" s="25">
        <v>103.57</v>
      </c>
      <c r="BU7" s="25">
        <v>98.77</v>
      </c>
      <c r="BV7" s="25">
        <v>95.79</v>
      </c>
      <c r="BW7" s="25">
        <v>98.3</v>
      </c>
      <c r="BX7" s="25">
        <v>93.82</v>
      </c>
      <c r="BY7" s="25">
        <v>95.04</v>
      </c>
      <c r="BZ7" s="25">
        <v>97.82</v>
      </c>
      <c r="CA7" s="25">
        <v>205.18</v>
      </c>
      <c r="CB7" s="25">
        <v>203.35</v>
      </c>
      <c r="CC7" s="25">
        <v>199.93</v>
      </c>
      <c r="CD7" s="25">
        <v>204.82</v>
      </c>
      <c r="CE7" s="25">
        <v>201.4</v>
      </c>
      <c r="CF7" s="25">
        <v>173.67</v>
      </c>
      <c r="CG7" s="25">
        <v>171.13</v>
      </c>
      <c r="CH7" s="25">
        <v>173.7</v>
      </c>
      <c r="CI7" s="25">
        <v>178.94</v>
      </c>
      <c r="CJ7" s="25">
        <v>180.19</v>
      </c>
      <c r="CK7" s="25">
        <v>177.56</v>
      </c>
      <c r="CL7" s="25">
        <v>68.459999999999994</v>
      </c>
      <c r="CM7" s="25">
        <v>68.91</v>
      </c>
      <c r="CN7" s="25">
        <v>66.81</v>
      </c>
      <c r="CO7" s="25">
        <v>66.209999999999994</v>
      </c>
      <c r="CP7" s="25">
        <v>66.209999999999994</v>
      </c>
      <c r="CQ7" s="25">
        <v>59.67</v>
      </c>
      <c r="CR7" s="25">
        <v>60.12</v>
      </c>
      <c r="CS7" s="25">
        <v>60.34</v>
      </c>
      <c r="CT7" s="25">
        <v>59.54</v>
      </c>
      <c r="CU7" s="25">
        <v>59.26</v>
      </c>
      <c r="CV7" s="25">
        <v>59.81</v>
      </c>
      <c r="CW7" s="25">
        <v>83.28</v>
      </c>
      <c r="CX7" s="25">
        <v>83.13</v>
      </c>
      <c r="CY7" s="25">
        <v>83.91</v>
      </c>
      <c r="CZ7" s="25">
        <v>81.760000000000005</v>
      </c>
      <c r="DA7" s="25">
        <v>81.25</v>
      </c>
      <c r="DB7" s="25">
        <v>84.6</v>
      </c>
      <c r="DC7" s="25">
        <v>84.24</v>
      </c>
      <c r="DD7" s="25">
        <v>84.19</v>
      </c>
      <c r="DE7" s="25">
        <v>83.93</v>
      </c>
      <c r="DF7" s="25">
        <v>83.84</v>
      </c>
      <c r="DG7" s="25">
        <v>89.42</v>
      </c>
      <c r="DH7" s="25">
        <v>53.14</v>
      </c>
      <c r="DI7" s="25">
        <v>54.61</v>
      </c>
      <c r="DJ7" s="25">
        <v>56.38</v>
      </c>
      <c r="DK7" s="25">
        <v>57.23</v>
      </c>
      <c r="DL7" s="25">
        <v>58.66</v>
      </c>
      <c r="DM7" s="25">
        <v>48.17</v>
      </c>
      <c r="DN7" s="25">
        <v>48.83</v>
      </c>
      <c r="DO7" s="25">
        <v>49.96</v>
      </c>
      <c r="DP7" s="25">
        <v>50.82</v>
      </c>
      <c r="DQ7" s="25">
        <v>51.82</v>
      </c>
      <c r="DR7" s="25">
        <v>52.02</v>
      </c>
      <c r="DS7" s="25">
        <v>11.59</v>
      </c>
      <c r="DT7" s="25">
        <v>12.39</v>
      </c>
      <c r="DU7" s="25">
        <v>13.41</v>
      </c>
      <c r="DV7" s="25">
        <v>15.27</v>
      </c>
      <c r="DW7" s="25">
        <v>16.45</v>
      </c>
      <c r="DX7" s="25">
        <v>17.12</v>
      </c>
      <c r="DY7" s="25">
        <v>18.18</v>
      </c>
      <c r="DZ7" s="25">
        <v>19.32</v>
      </c>
      <c r="EA7" s="25">
        <v>21.16</v>
      </c>
      <c r="EB7" s="25">
        <v>22.72</v>
      </c>
      <c r="EC7" s="25">
        <v>25.37</v>
      </c>
      <c r="ED7" s="25">
        <v>0.27</v>
      </c>
      <c r="EE7" s="25">
        <v>0.24</v>
      </c>
      <c r="EF7" s="25">
        <v>0.12</v>
      </c>
      <c r="EG7" s="25">
        <v>0.13</v>
      </c>
      <c r="EH7" s="25">
        <v>0.12</v>
      </c>
      <c r="EI7" s="25">
        <v>0.54</v>
      </c>
      <c r="EJ7" s="25">
        <v>0.56999999999999995</v>
      </c>
      <c r="EK7" s="25">
        <v>0.52</v>
      </c>
      <c r="EL7" s="25">
        <v>0.48</v>
      </c>
      <c r="EM7" s="25">
        <v>0.48</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108</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jogesui1</cp:lastModifiedBy>
  <cp:lastPrinted>2025-02-06T07:10:58Z</cp:lastPrinted>
  <dcterms:created xsi:type="dcterms:W3CDTF">2025-01-24T06:45:46Z</dcterms:created>
  <dcterms:modified xsi:type="dcterms:W3CDTF">2025-02-06T07:11:00Z</dcterms:modified>
  <cp:category/>
</cp:coreProperties>
</file>